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bookViews>
  <sheets>
    <sheet name="Sheet1" sheetId="1" r:id="rId1"/>
  </sheets>
  <definedNames>
    <definedName name="_xlnm._FilterDatabase" localSheetId="0" hidden="1">Sheet1!$A$15:$AJ$247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1" i="1" l="1"/>
  <c r="O21" i="1"/>
  <c r="N21" i="1"/>
  <c r="M21" i="1"/>
  <c r="J21" i="1"/>
  <c r="V197" i="1" l="1"/>
  <c r="T197" i="1"/>
  <c r="S197" i="1"/>
  <c r="R197" i="1"/>
  <c r="P197" i="1"/>
  <c r="O197" i="1"/>
  <c r="V179" i="1"/>
  <c r="T179" i="1"/>
  <c r="S179" i="1"/>
  <c r="R179" i="1"/>
  <c r="P179" i="1"/>
  <c r="O179" i="1"/>
  <c r="V165" i="1"/>
  <c r="T165" i="1"/>
  <c r="S165" i="1"/>
  <c r="R165" i="1"/>
  <c r="P165" i="1"/>
  <c r="O165" i="1"/>
  <c r="V151" i="1"/>
  <c r="T151" i="1"/>
  <c r="S151" i="1"/>
  <c r="R151" i="1"/>
  <c r="P151" i="1"/>
  <c r="O151" i="1"/>
  <c r="V125" i="1"/>
  <c r="T125" i="1"/>
  <c r="S125" i="1"/>
  <c r="R125" i="1"/>
  <c r="P125" i="1"/>
  <c r="O125" i="1"/>
  <c r="V119" i="1"/>
  <c r="T119" i="1"/>
  <c r="S119" i="1"/>
  <c r="R119" i="1"/>
  <c r="P119" i="1"/>
  <c r="O119" i="1"/>
  <c r="V107" i="1"/>
  <c r="T107" i="1"/>
  <c r="S107" i="1"/>
  <c r="R107" i="1"/>
  <c r="P107" i="1"/>
  <c r="O107" i="1"/>
  <c r="V101" i="1"/>
  <c r="T101" i="1"/>
  <c r="S101" i="1"/>
  <c r="R101" i="1"/>
  <c r="P101" i="1"/>
  <c r="O101" i="1"/>
  <c r="V87" i="1"/>
  <c r="T87" i="1"/>
  <c r="S87" i="1"/>
  <c r="R87" i="1"/>
  <c r="P87" i="1"/>
  <c r="O87" i="1"/>
  <c r="V73" i="1"/>
  <c r="T73" i="1"/>
  <c r="S73" i="1"/>
  <c r="R73" i="1"/>
  <c r="P73" i="1"/>
  <c r="O73" i="1"/>
  <c r="V69" i="1"/>
  <c r="T69" i="1"/>
  <c r="S69" i="1"/>
  <c r="R69" i="1"/>
  <c r="P69" i="1"/>
  <c r="O69" i="1"/>
  <c r="V61" i="1"/>
  <c r="T61" i="1"/>
  <c r="S61" i="1"/>
  <c r="R61" i="1"/>
  <c r="P61" i="1"/>
  <c r="O61" i="1"/>
  <c r="V47" i="1"/>
  <c r="T47" i="1"/>
  <c r="S47" i="1"/>
  <c r="R47" i="1"/>
  <c r="P47" i="1"/>
  <c r="O47" i="1"/>
  <c r="AA247" i="1"/>
  <c r="Z247" i="1"/>
  <c r="V247" i="1"/>
  <c r="T247" i="1"/>
  <c r="S247" i="1"/>
  <c r="R247" i="1"/>
  <c r="P247" i="1"/>
  <c r="O247" i="1"/>
  <c r="N247" i="1"/>
  <c r="U246" i="1"/>
  <c r="Q246" i="1"/>
  <c r="M246" i="1"/>
  <c r="J246" i="1" s="1"/>
  <c r="U245" i="1"/>
  <c r="Q245" i="1"/>
  <c r="M245" i="1"/>
  <c r="J245" i="1" s="1"/>
  <c r="U244" i="1"/>
  <c r="Q244" i="1"/>
  <c r="M244" i="1"/>
  <c r="J244" i="1" s="1"/>
  <c r="U243" i="1"/>
  <c r="Q243" i="1"/>
  <c r="M243" i="1"/>
  <c r="J243" i="1" s="1"/>
  <c r="U242" i="1"/>
  <c r="Q242" i="1"/>
  <c r="M242" i="1"/>
  <c r="J242" i="1" s="1"/>
  <c r="U241" i="1"/>
  <c r="Q241" i="1"/>
  <c r="M241" i="1"/>
  <c r="J241" i="1" s="1"/>
  <c r="U240" i="1"/>
  <c r="Q240" i="1"/>
  <c r="M240" i="1"/>
  <c r="J240" i="1" s="1"/>
  <c r="U239" i="1"/>
  <c r="Q239" i="1"/>
  <c r="M239" i="1"/>
  <c r="J239" i="1" s="1"/>
  <c r="U238" i="1"/>
  <c r="Q238" i="1"/>
  <c r="M238" i="1"/>
  <c r="J238" i="1" s="1"/>
  <c r="U237" i="1"/>
  <c r="Q237" i="1"/>
  <c r="M237" i="1"/>
  <c r="J237" i="1" s="1"/>
  <c r="U236" i="1"/>
  <c r="Q236" i="1"/>
  <c r="M236" i="1"/>
  <c r="J236" i="1" s="1"/>
  <c r="U235" i="1"/>
  <c r="Q235" i="1"/>
  <c r="M235" i="1"/>
  <c r="J235" i="1" s="1"/>
  <c r="U216" i="1"/>
  <c r="Q216" i="1"/>
  <c r="M216" i="1"/>
  <c r="J216" i="1"/>
  <c r="AA215" i="1"/>
  <c r="Z215" i="1"/>
  <c r="V215" i="1"/>
  <c r="T215" i="1"/>
  <c r="S215" i="1"/>
  <c r="R215" i="1"/>
  <c r="P215" i="1"/>
  <c r="O215" i="1"/>
  <c r="N215" i="1"/>
  <c r="U214" i="1"/>
  <c r="Q214" i="1"/>
  <c r="M214" i="1"/>
  <c r="J214" i="1" s="1"/>
  <c r="U213" i="1"/>
  <c r="Q213" i="1"/>
  <c r="M213" i="1"/>
  <c r="J213" i="1" s="1"/>
  <c r="U212" i="1"/>
  <c r="Q212" i="1"/>
  <c r="M212" i="1"/>
  <c r="J212" i="1" s="1"/>
  <c r="U211" i="1"/>
  <c r="Q211" i="1"/>
  <c r="M211" i="1"/>
  <c r="U210" i="1"/>
  <c r="Q210" i="1"/>
  <c r="M210" i="1"/>
  <c r="J210" i="1"/>
  <c r="AA209" i="1"/>
  <c r="Z209" i="1"/>
  <c r="V209" i="1"/>
  <c r="T209" i="1"/>
  <c r="S209" i="1"/>
  <c r="R209" i="1"/>
  <c r="P209" i="1"/>
  <c r="O209" i="1"/>
  <c r="N209" i="1"/>
  <c r="U208" i="1"/>
  <c r="Q208" i="1"/>
  <c r="M208" i="1"/>
  <c r="J208" i="1" s="1"/>
  <c r="U207" i="1"/>
  <c r="Q207" i="1"/>
  <c r="M207" i="1"/>
  <c r="J207" i="1" s="1"/>
  <c r="U206" i="1"/>
  <c r="Q206" i="1"/>
  <c r="M206" i="1"/>
  <c r="J206" i="1" s="1"/>
  <c r="U205" i="1"/>
  <c r="Q205" i="1"/>
  <c r="M205" i="1"/>
  <c r="U204" i="1"/>
  <c r="Q204" i="1"/>
  <c r="M204" i="1"/>
  <c r="J204" i="1"/>
  <c r="AA203" i="1"/>
  <c r="Z203" i="1"/>
  <c r="V203" i="1"/>
  <c r="T203" i="1"/>
  <c r="S203" i="1"/>
  <c r="R203" i="1"/>
  <c r="P203" i="1"/>
  <c r="O203" i="1"/>
  <c r="N203" i="1"/>
  <c r="U202" i="1"/>
  <c r="Q202" i="1"/>
  <c r="M202" i="1"/>
  <c r="J202" i="1" s="1"/>
  <c r="U201" i="1"/>
  <c r="Q201" i="1"/>
  <c r="M201" i="1"/>
  <c r="J201" i="1" s="1"/>
  <c r="U200" i="1"/>
  <c r="Q200" i="1"/>
  <c r="M200" i="1"/>
  <c r="J200" i="1" s="1"/>
  <c r="U199" i="1"/>
  <c r="Q199" i="1"/>
  <c r="M199" i="1"/>
  <c r="J199" i="1" s="1"/>
  <c r="U198" i="1"/>
  <c r="Q198" i="1"/>
  <c r="M198" i="1"/>
  <c r="J198" i="1"/>
  <c r="AA197" i="1"/>
  <c r="Z197" i="1"/>
  <c r="N197" i="1"/>
  <c r="U196" i="1"/>
  <c r="Q196" i="1"/>
  <c r="M196" i="1"/>
  <c r="J196" i="1" s="1"/>
  <c r="U195" i="1"/>
  <c r="Q195" i="1"/>
  <c r="M195" i="1"/>
  <c r="J195" i="1" s="1"/>
  <c r="U194" i="1"/>
  <c r="Q194" i="1"/>
  <c r="M194" i="1"/>
  <c r="J194" i="1" s="1"/>
  <c r="U193" i="1"/>
  <c r="Q193" i="1"/>
  <c r="M193" i="1"/>
  <c r="J193" i="1" s="1"/>
  <c r="U180" i="1"/>
  <c r="Q180" i="1"/>
  <c r="M180" i="1"/>
  <c r="J180" i="1"/>
  <c r="AA179" i="1"/>
  <c r="Z179" i="1"/>
  <c r="N179" i="1"/>
  <c r="U178" i="1"/>
  <c r="Q178" i="1"/>
  <c r="M178" i="1"/>
  <c r="J178" i="1" s="1"/>
  <c r="U177" i="1"/>
  <c r="Q177" i="1"/>
  <c r="M177" i="1"/>
  <c r="J177" i="1" s="1"/>
  <c r="U176" i="1"/>
  <c r="Q176" i="1"/>
  <c r="M176" i="1"/>
  <c r="J176" i="1" s="1"/>
  <c r="U175" i="1"/>
  <c r="Q175" i="1"/>
  <c r="M175" i="1"/>
  <c r="J175" i="1" s="1"/>
  <c r="U174" i="1"/>
  <c r="Q174" i="1"/>
  <c r="M174" i="1"/>
  <c r="J174" i="1" s="1"/>
  <c r="U173" i="1"/>
  <c r="Q173" i="1"/>
  <c r="M173" i="1"/>
  <c r="J173" i="1" s="1"/>
  <c r="U172" i="1"/>
  <c r="Q172" i="1"/>
  <c r="M172" i="1"/>
  <c r="J172" i="1" s="1"/>
  <c r="U171" i="1"/>
  <c r="Q171" i="1"/>
  <c r="M171" i="1"/>
  <c r="J171" i="1" s="1"/>
  <c r="U170" i="1"/>
  <c r="Q170" i="1"/>
  <c r="M170" i="1"/>
  <c r="J170" i="1" s="1"/>
  <c r="U169" i="1"/>
  <c r="Q169" i="1"/>
  <c r="M169" i="1"/>
  <c r="J169" i="1" s="1"/>
  <c r="U168" i="1"/>
  <c r="Q168" i="1"/>
  <c r="M168" i="1"/>
  <c r="J168" i="1" s="1"/>
  <c r="U167" i="1"/>
  <c r="Q167" i="1"/>
  <c r="M167" i="1"/>
  <c r="J167" i="1" s="1"/>
  <c r="U166" i="1"/>
  <c r="Q166" i="1"/>
  <c r="M166" i="1"/>
  <c r="J166" i="1"/>
  <c r="AA165" i="1"/>
  <c r="Z165" i="1"/>
  <c r="N165" i="1"/>
  <c r="U164" i="1"/>
  <c r="Q164" i="1"/>
  <c r="M164" i="1"/>
  <c r="J164" i="1" s="1"/>
  <c r="U163" i="1"/>
  <c r="Q163" i="1"/>
  <c r="M163" i="1"/>
  <c r="J163" i="1" s="1"/>
  <c r="U162" i="1"/>
  <c r="Q162" i="1"/>
  <c r="M162" i="1"/>
  <c r="J162" i="1" s="1"/>
  <c r="U161" i="1"/>
  <c r="Q161" i="1"/>
  <c r="M161" i="1"/>
  <c r="J161" i="1" s="1"/>
  <c r="U160" i="1"/>
  <c r="Q160" i="1"/>
  <c r="M160" i="1"/>
  <c r="J160" i="1" s="1"/>
  <c r="U159" i="1"/>
  <c r="Q159" i="1"/>
  <c r="M159" i="1"/>
  <c r="J159" i="1" s="1"/>
  <c r="U158" i="1"/>
  <c r="Q158" i="1"/>
  <c r="M158" i="1"/>
  <c r="J158" i="1" s="1"/>
  <c r="U157" i="1"/>
  <c r="Q157" i="1"/>
  <c r="M157" i="1"/>
  <c r="J157" i="1" s="1"/>
  <c r="U156" i="1"/>
  <c r="Q156" i="1"/>
  <c r="M156" i="1"/>
  <c r="J156" i="1" s="1"/>
  <c r="U155" i="1"/>
  <c r="Q155" i="1"/>
  <c r="M155" i="1"/>
  <c r="J155" i="1" s="1"/>
  <c r="U154" i="1"/>
  <c r="Q154" i="1"/>
  <c r="M154" i="1"/>
  <c r="J154" i="1" s="1"/>
  <c r="U153" i="1"/>
  <c r="Q153" i="1"/>
  <c r="M153" i="1"/>
  <c r="U152" i="1"/>
  <c r="Q152" i="1"/>
  <c r="M152" i="1"/>
  <c r="J152" i="1"/>
  <c r="AA151" i="1"/>
  <c r="Z151" i="1"/>
  <c r="N151" i="1"/>
  <c r="U150" i="1"/>
  <c r="Q150" i="1"/>
  <c r="M150" i="1"/>
  <c r="J150" i="1" s="1"/>
  <c r="U149" i="1"/>
  <c r="Q149" i="1"/>
  <c r="M149" i="1"/>
  <c r="J149" i="1" s="1"/>
  <c r="U148" i="1"/>
  <c r="Q148" i="1"/>
  <c r="M148" i="1"/>
  <c r="J148" i="1" s="1"/>
  <c r="U147" i="1"/>
  <c r="Q147" i="1"/>
  <c r="M147" i="1"/>
  <c r="J147" i="1" s="1"/>
  <c r="U146" i="1"/>
  <c r="Q146" i="1"/>
  <c r="M146" i="1"/>
  <c r="J146" i="1" s="1"/>
  <c r="U145" i="1"/>
  <c r="Q145" i="1"/>
  <c r="M145" i="1"/>
  <c r="J145" i="1" s="1"/>
  <c r="U144" i="1"/>
  <c r="Q144" i="1"/>
  <c r="M144" i="1"/>
  <c r="J144" i="1" s="1"/>
  <c r="U143" i="1"/>
  <c r="Q143" i="1"/>
  <c r="M143" i="1"/>
  <c r="J143" i="1" s="1"/>
  <c r="U142" i="1"/>
  <c r="Q142" i="1"/>
  <c r="M142" i="1"/>
  <c r="J142" i="1" s="1"/>
  <c r="U141" i="1"/>
  <c r="Q141" i="1"/>
  <c r="M141" i="1"/>
  <c r="J141" i="1" s="1"/>
  <c r="U140" i="1"/>
  <c r="Q140" i="1"/>
  <c r="M140" i="1"/>
  <c r="J140" i="1" s="1"/>
  <c r="U139" i="1"/>
  <c r="Q139" i="1"/>
  <c r="M139" i="1"/>
  <c r="U126" i="1"/>
  <c r="Q126" i="1"/>
  <c r="M126" i="1"/>
  <c r="J126" i="1"/>
  <c r="AA125" i="1"/>
  <c r="Z125" i="1"/>
  <c r="N125" i="1"/>
  <c r="U124" i="1"/>
  <c r="Q124" i="1"/>
  <c r="M124" i="1"/>
  <c r="J124" i="1" s="1"/>
  <c r="U123" i="1"/>
  <c r="Q123" i="1"/>
  <c r="M123" i="1"/>
  <c r="J123" i="1" s="1"/>
  <c r="U122" i="1"/>
  <c r="Q122" i="1"/>
  <c r="M122" i="1"/>
  <c r="J122" i="1" s="1"/>
  <c r="U121" i="1"/>
  <c r="Q121" i="1"/>
  <c r="M121" i="1"/>
  <c r="J121" i="1" s="1"/>
  <c r="U120" i="1"/>
  <c r="Q120" i="1"/>
  <c r="M120" i="1"/>
  <c r="J120" i="1"/>
  <c r="AA119" i="1"/>
  <c r="Z119" i="1"/>
  <c r="N119" i="1"/>
  <c r="U118" i="1"/>
  <c r="Q118" i="1"/>
  <c r="M118" i="1"/>
  <c r="J118" i="1" s="1"/>
  <c r="U117" i="1"/>
  <c r="Q117" i="1"/>
  <c r="M117" i="1"/>
  <c r="J117" i="1" s="1"/>
  <c r="U116" i="1"/>
  <c r="Q116" i="1"/>
  <c r="M116" i="1"/>
  <c r="J116" i="1" s="1"/>
  <c r="U115" i="1"/>
  <c r="Q115" i="1"/>
  <c r="M115" i="1"/>
  <c r="J115" i="1" s="1"/>
  <c r="U108" i="1"/>
  <c r="Q108" i="1"/>
  <c r="M108" i="1"/>
  <c r="J108" i="1"/>
  <c r="AA107" i="1"/>
  <c r="Z107" i="1"/>
  <c r="N107" i="1"/>
  <c r="U106" i="1"/>
  <c r="Q106" i="1"/>
  <c r="M106" i="1"/>
  <c r="J106" i="1" s="1"/>
  <c r="U105" i="1"/>
  <c r="Q105" i="1"/>
  <c r="M105" i="1"/>
  <c r="J105" i="1" s="1"/>
  <c r="U104" i="1"/>
  <c r="Q104" i="1"/>
  <c r="M104" i="1"/>
  <c r="J104" i="1" s="1"/>
  <c r="U103" i="1"/>
  <c r="Q103" i="1"/>
  <c r="M103" i="1"/>
  <c r="J103" i="1" s="1"/>
  <c r="U102" i="1"/>
  <c r="Q102" i="1"/>
  <c r="M102" i="1"/>
  <c r="J102" i="1"/>
  <c r="AA101" i="1"/>
  <c r="Z101" i="1"/>
  <c r="N101" i="1"/>
  <c r="U100" i="1"/>
  <c r="Q100" i="1"/>
  <c r="M100" i="1"/>
  <c r="J100" i="1" s="1"/>
  <c r="U99" i="1"/>
  <c r="Q99" i="1"/>
  <c r="M99" i="1"/>
  <c r="J99" i="1" s="1"/>
  <c r="U98" i="1"/>
  <c r="Q98" i="1"/>
  <c r="M98" i="1"/>
  <c r="J98" i="1" s="1"/>
  <c r="U97" i="1"/>
  <c r="Q97" i="1"/>
  <c r="M97" i="1"/>
  <c r="J97" i="1" s="1"/>
  <c r="U96" i="1"/>
  <c r="Q96" i="1"/>
  <c r="M96" i="1"/>
  <c r="J96" i="1" s="1"/>
  <c r="U95" i="1"/>
  <c r="Q95" i="1"/>
  <c r="M95" i="1"/>
  <c r="J95" i="1" s="1"/>
  <c r="U94" i="1"/>
  <c r="Q94" i="1"/>
  <c r="M94" i="1"/>
  <c r="J94" i="1" s="1"/>
  <c r="U93" i="1"/>
  <c r="Q93" i="1"/>
  <c r="M93" i="1"/>
  <c r="J93" i="1" s="1"/>
  <c r="U92" i="1"/>
  <c r="Q92" i="1"/>
  <c r="M92" i="1"/>
  <c r="J92" i="1" s="1"/>
  <c r="U91" i="1"/>
  <c r="Q91" i="1"/>
  <c r="M91" i="1"/>
  <c r="J91" i="1" s="1"/>
  <c r="U90" i="1"/>
  <c r="Q90" i="1"/>
  <c r="M90" i="1"/>
  <c r="J90" i="1" s="1"/>
  <c r="U89" i="1"/>
  <c r="Q89" i="1"/>
  <c r="M89" i="1"/>
  <c r="U88" i="1"/>
  <c r="Q88" i="1"/>
  <c r="M88" i="1"/>
  <c r="J88" i="1"/>
  <c r="AA87" i="1"/>
  <c r="Z87" i="1"/>
  <c r="N87" i="1"/>
  <c r="U86" i="1"/>
  <c r="Q86" i="1"/>
  <c r="M86" i="1"/>
  <c r="J86" i="1" s="1"/>
  <c r="U85" i="1"/>
  <c r="Q85" i="1"/>
  <c r="M85" i="1"/>
  <c r="J85" i="1" s="1"/>
  <c r="U84" i="1"/>
  <c r="Q84" i="1"/>
  <c r="M84" i="1"/>
  <c r="J84" i="1" s="1"/>
  <c r="U83" i="1"/>
  <c r="Q83" i="1"/>
  <c r="M83" i="1"/>
  <c r="J83" i="1" s="1"/>
  <c r="U82" i="1"/>
  <c r="Q82" i="1"/>
  <c r="M82" i="1"/>
  <c r="J82" i="1" s="1"/>
  <c r="U81" i="1"/>
  <c r="Q81" i="1"/>
  <c r="M81" i="1"/>
  <c r="J81" i="1" s="1"/>
  <c r="U80" i="1"/>
  <c r="Q80" i="1"/>
  <c r="M80" i="1"/>
  <c r="J80" i="1" s="1"/>
  <c r="U79" i="1"/>
  <c r="Q79" i="1"/>
  <c r="M79" i="1"/>
  <c r="J79" i="1" s="1"/>
  <c r="U78" i="1"/>
  <c r="Q78" i="1"/>
  <c r="M78" i="1"/>
  <c r="J78" i="1" s="1"/>
  <c r="U77" i="1"/>
  <c r="Q77" i="1"/>
  <c r="M77" i="1"/>
  <c r="J77" i="1" s="1"/>
  <c r="U76" i="1"/>
  <c r="Q76" i="1"/>
  <c r="M76" i="1"/>
  <c r="J76" i="1" s="1"/>
  <c r="U75" i="1"/>
  <c r="Q75" i="1"/>
  <c r="M75" i="1"/>
  <c r="U74" i="1"/>
  <c r="Q74" i="1"/>
  <c r="M74" i="1"/>
  <c r="J74" i="1"/>
  <c r="AA73" i="1"/>
  <c r="Z73" i="1"/>
  <c r="N73" i="1"/>
  <c r="U72" i="1"/>
  <c r="Q72" i="1"/>
  <c r="M72" i="1"/>
  <c r="J72" i="1" s="1"/>
  <c r="U71" i="1"/>
  <c r="Q71" i="1"/>
  <c r="M71" i="1"/>
  <c r="J71" i="1" s="1"/>
  <c r="U70" i="1"/>
  <c r="Q70" i="1"/>
  <c r="M70" i="1"/>
  <c r="J70" i="1"/>
  <c r="AA69" i="1"/>
  <c r="Z69" i="1"/>
  <c r="N69" i="1"/>
  <c r="U68" i="1"/>
  <c r="Q68" i="1"/>
  <c r="M68" i="1"/>
  <c r="J68" i="1" s="1"/>
  <c r="U67" i="1"/>
  <c r="Q67" i="1"/>
  <c r="M67" i="1"/>
  <c r="J67" i="1" s="1"/>
  <c r="U62" i="1"/>
  <c r="Q62" i="1"/>
  <c r="M62" i="1"/>
  <c r="J62" i="1"/>
  <c r="AA61" i="1"/>
  <c r="Z61" i="1"/>
  <c r="N61" i="1"/>
  <c r="U60" i="1"/>
  <c r="Q60" i="1"/>
  <c r="M60" i="1"/>
  <c r="J60" i="1" s="1"/>
  <c r="U59" i="1"/>
  <c r="Q59" i="1"/>
  <c r="M59" i="1"/>
  <c r="J59" i="1" s="1"/>
  <c r="U58" i="1"/>
  <c r="Q58" i="1"/>
  <c r="M58" i="1"/>
  <c r="J58" i="1" s="1"/>
  <c r="U57" i="1"/>
  <c r="Q57" i="1"/>
  <c r="M57" i="1"/>
  <c r="J57" i="1" s="1"/>
  <c r="U56" i="1"/>
  <c r="Q56" i="1"/>
  <c r="M56" i="1"/>
  <c r="J56" i="1" s="1"/>
  <c r="U55" i="1"/>
  <c r="Q55" i="1"/>
  <c r="M55" i="1"/>
  <c r="J55" i="1" s="1"/>
  <c r="U54" i="1"/>
  <c r="Q54" i="1"/>
  <c r="M54" i="1"/>
  <c r="J54" i="1" s="1"/>
  <c r="U53" i="1"/>
  <c r="Q53" i="1"/>
  <c r="M53" i="1"/>
  <c r="J53" i="1" s="1"/>
  <c r="U52" i="1"/>
  <c r="Q52" i="1"/>
  <c r="M52" i="1"/>
  <c r="J52" i="1" s="1"/>
  <c r="U51" i="1"/>
  <c r="Q51" i="1"/>
  <c r="M51" i="1"/>
  <c r="J51" i="1" s="1"/>
  <c r="U50" i="1"/>
  <c r="Q50" i="1"/>
  <c r="M50" i="1"/>
  <c r="J50" i="1" s="1"/>
  <c r="U49" i="1"/>
  <c r="Q49" i="1"/>
  <c r="M49" i="1"/>
  <c r="J49" i="1" s="1"/>
  <c r="U48" i="1"/>
  <c r="Q48" i="1"/>
  <c r="M48" i="1"/>
  <c r="J48" i="1"/>
  <c r="AA47" i="1"/>
  <c r="Z47" i="1"/>
  <c r="N47" i="1"/>
  <c r="U46" i="1"/>
  <c r="Q46" i="1"/>
  <c r="M46" i="1"/>
  <c r="J46" i="1" s="1"/>
  <c r="U45" i="1"/>
  <c r="Q45" i="1"/>
  <c r="M45" i="1"/>
  <c r="J45" i="1" s="1"/>
  <c r="U44" i="1"/>
  <c r="Q44" i="1"/>
  <c r="M44" i="1"/>
  <c r="J44" i="1" s="1"/>
  <c r="U43" i="1"/>
  <c r="Q43" i="1"/>
  <c r="M43" i="1"/>
  <c r="J43" i="1" s="1"/>
  <c r="U42" i="1"/>
  <c r="Q42" i="1"/>
  <c r="M42" i="1"/>
  <c r="J42" i="1" s="1"/>
  <c r="U41" i="1"/>
  <c r="Q41" i="1"/>
  <c r="M41" i="1"/>
  <c r="J41" i="1" s="1"/>
  <c r="U40" i="1"/>
  <c r="Q40" i="1"/>
  <c r="M40" i="1"/>
  <c r="J40" i="1" s="1"/>
  <c r="U39" i="1"/>
  <c r="Q39" i="1"/>
  <c r="M39" i="1"/>
  <c r="J39" i="1" s="1"/>
  <c r="U38" i="1"/>
  <c r="Q38" i="1"/>
  <c r="M38" i="1"/>
  <c r="J38" i="1" s="1"/>
  <c r="U37" i="1"/>
  <c r="Q37" i="1"/>
  <c r="M37" i="1"/>
  <c r="J37" i="1" s="1"/>
  <c r="U36" i="1"/>
  <c r="Q36" i="1"/>
  <c r="M36" i="1"/>
  <c r="J36" i="1" s="1"/>
  <c r="U35" i="1"/>
  <c r="Q35" i="1"/>
  <c r="M35" i="1"/>
  <c r="J35" i="1" s="1"/>
  <c r="U34" i="1"/>
  <c r="Q34" i="1"/>
  <c r="M34" i="1"/>
  <c r="J34" i="1"/>
  <c r="AA27" i="1"/>
  <c r="Z27" i="1"/>
  <c r="V27" i="1"/>
  <c r="T27" i="1"/>
  <c r="S27" i="1"/>
  <c r="R27" i="1"/>
  <c r="P27" i="1"/>
  <c r="O27" i="1"/>
  <c r="N27" i="1"/>
  <c r="U26" i="1"/>
  <c r="Q26" i="1"/>
  <c r="M26" i="1"/>
  <c r="J26" i="1" s="1"/>
  <c r="U25" i="1"/>
  <c r="Q25" i="1"/>
  <c r="M25" i="1"/>
  <c r="J25" i="1" s="1"/>
  <c r="U24" i="1"/>
  <c r="Q24" i="1"/>
  <c r="M24" i="1"/>
  <c r="J24" i="1" s="1"/>
  <c r="U23" i="1"/>
  <c r="Q23" i="1"/>
  <c r="M23" i="1"/>
  <c r="Q69" i="1" l="1"/>
  <c r="Q125" i="1"/>
  <c r="Q61" i="1"/>
  <c r="U107" i="1"/>
  <c r="U119" i="1"/>
  <c r="U27" i="1"/>
  <c r="Q73" i="1"/>
  <c r="U69" i="1"/>
  <c r="U101" i="1"/>
  <c r="U125" i="1"/>
  <c r="U165" i="1"/>
  <c r="Q197" i="1"/>
  <c r="U61" i="1"/>
  <c r="U87" i="1"/>
  <c r="Q87" i="1"/>
  <c r="Q107" i="1"/>
  <c r="Q119" i="1"/>
  <c r="Q151" i="1"/>
  <c r="Q179" i="1"/>
  <c r="U151" i="1"/>
  <c r="U179" i="1"/>
  <c r="U197" i="1"/>
  <c r="Q47" i="1"/>
  <c r="U47" i="1"/>
  <c r="U73" i="1"/>
  <c r="Q101" i="1"/>
  <c r="Q165" i="1"/>
  <c r="Q209" i="1"/>
  <c r="Q215" i="1"/>
  <c r="U215" i="1"/>
  <c r="M69" i="1"/>
  <c r="M73" i="1"/>
  <c r="J197" i="1"/>
  <c r="J119" i="1"/>
  <c r="J247" i="1"/>
  <c r="J203" i="1"/>
  <c r="M101" i="1"/>
  <c r="M107" i="1"/>
  <c r="M165" i="1"/>
  <c r="M179" i="1"/>
  <c r="M209" i="1"/>
  <c r="M27" i="1"/>
  <c r="J73" i="1"/>
  <c r="M125" i="1"/>
  <c r="M87" i="1"/>
  <c r="M119" i="1"/>
  <c r="M151" i="1"/>
  <c r="M215" i="1"/>
  <c r="M247" i="1"/>
  <c r="M61" i="1"/>
  <c r="M203" i="1"/>
  <c r="M47" i="1"/>
  <c r="M197" i="1"/>
  <c r="U209" i="1"/>
  <c r="U203" i="1"/>
  <c r="U247" i="1"/>
  <c r="Q247" i="1"/>
  <c r="Q203" i="1"/>
  <c r="Q27" i="1"/>
  <c r="J107" i="1"/>
  <c r="J125" i="1"/>
  <c r="J69" i="1"/>
  <c r="J179" i="1"/>
  <c r="J61" i="1"/>
  <c r="J47" i="1"/>
  <c r="J23" i="1"/>
  <c r="J27" i="1" s="1"/>
  <c r="J89" i="1"/>
  <c r="J101" i="1" s="1"/>
  <c r="J153" i="1"/>
  <c r="J165" i="1" s="1"/>
  <c r="J75" i="1"/>
  <c r="J87" i="1" s="1"/>
  <c r="J139" i="1"/>
  <c r="J151" i="1" s="1"/>
  <c r="J211" i="1"/>
  <c r="J215" i="1" s="1"/>
  <c r="J205" i="1"/>
  <c r="J209" i="1" s="1"/>
  <c r="E11" i="1" l="1"/>
  <c r="F11" i="1" s="1"/>
  <c r="G11" i="1" s="1"/>
  <c r="H11" i="1" s="1"/>
  <c r="I11" i="1" s="1"/>
  <c r="J11" i="1" s="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AJ11" i="1" s="1"/>
</calcChain>
</file>

<file path=xl/sharedStrings.xml><?xml version="1.0" encoding="utf-8"?>
<sst xmlns="http://schemas.openxmlformats.org/spreadsheetml/2006/main" count="1962" uniqueCount="176">
  <si>
    <t>Primary Layout Report Date:</t>
  </si>
  <si>
    <r>
      <t xml:space="preserve">This spreadsheet and the accompanying instructions do not constitute, and should not be considered a substitute for, legal advice.  Please refer to the instructions for columns that have an asterisk. The rules governing the proper tax characterization of distributions by mutual funds can be complex.  Each fund should consult its own tax advisor regarding the proper tax characterization and reporting of the fund’s distributions.  </t>
    </r>
    <r>
      <rPr>
        <b/>
        <i/>
        <sz val="11"/>
        <rFont val="Palatino"/>
        <family val="1"/>
      </rPr>
      <t>Please note that AMT should be provided in Column 31 as a percentage of Column 30, not an amount.</t>
    </r>
  </si>
  <si>
    <r>
      <t>Please list Securities in Cusip Order</t>
    </r>
    <r>
      <rPr>
        <b/>
        <u/>
        <sz val="12"/>
        <rFont val="Arial"/>
        <family val="2"/>
      </rPr>
      <t xml:space="preserve"> (Skip Rows Between Entries)</t>
    </r>
  </si>
  <si>
    <t>Total</t>
  </si>
  <si>
    <t>Year Included in Shareholders' Income</t>
  </si>
  <si>
    <t>Form 1099 Box 1a Breakdown</t>
  </si>
  <si>
    <t>Box 1a Total</t>
  </si>
  <si>
    <t>Form 1099 Box 1b Breakdown</t>
  </si>
  <si>
    <t>Box 1b Total</t>
  </si>
  <si>
    <t>Box 2a</t>
  </si>
  <si>
    <t>Box 2b</t>
  </si>
  <si>
    <t>Box 2c</t>
  </si>
  <si>
    <t>Box 2d</t>
  </si>
  <si>
    <t>Box 3</t>
  </si>
  <si>
    <t>Box 7</t>
  </si>
  <si>
    <t>Box 9</t>
  </si>
  <si>
    <t>Box 10</t>
  </si>
  <si>
    <t>Box 11</t>
  </si>
  <si>
    <t xml:space="preserve">CUSIP </t>
  </si>
  <si>
    <t>Form 1099 Box 5 Breakdown</t>
  </si>
  <si>
    <t>Box 5 Total</t>
  </si>
  <si>
    <t>Security</t>
  </si>
  <si>
    <t>Distribution</t>
  </si>
  <si>
    <t>Foreign</t>
  </si>
  <si>
    <t>Ordinary</t>
  </si>
  <si>
    <t>Qualified</t>
  </si>
  <si>
    <t xml:space="preserve">Qualified </t>
  </si>
  <si>
    <t>Total Capital</t>
  </si>
  <si>
    <t>Unrecap</t>
  </si>
  <si>
    <t>Cash</t>
  </si>
  <si>
    <t>Noncash</t>
  </si>
  <si>
    <t>Exempt</t>
  </si>
  <si>
    <t>Percentage</t>
  </si>
  <si>
    <t>Number</t>
  </si>
  <si>
    <t>Section 199A</t>
  </si>
  <si>
    <t>Description</t>
  </si>
  <si>
    <t>Ticker</t>
  </si>
  <si>
    <t>Estimated</t>
  </si>
  <si>
    <t>Reclass</t>
  </si>
  <si>
    <t>Corrected</t>
  </si>
  <si>
    <t>Record</t>
  </si>
  <si>
    <t>Ex-Dividend</t>
  </si>
  <si>
    <t>Payable</t>
  </si>
  <si>
    <t>Per Share</t>
  </si>
  <si>
    <t>(Prior Year)</t>
  </si>
  <si>
    <t>(Next Year)</t>
  </si>
  <si>
    <t>(Current Year)</t>
  </si>
  <si>
    <t>Income</t>
  </si>
  <si>
    <t>Short-term</t>
  </si>
  <si>
    <t>Tax</t>
  </si>
  <si>
    <t>Dividends</t>
  </si>
  <si>
    <t>Foreign Tax</t>
  </si>
  <si>
    <t>Dividends*</t>
  </si>
  <si>
    <t>Gain Distr.</t>
  </si>
  <si>
    <t>Sec. 1250</t>
  </si>
  <si>
    <t>Section 1202</t>
  </si>
  <si>
    <t>Collectibles</t>
  </si>
  <si>
    <t>Nondividend</t>
  </si>
  <si>
    <t>Liquidation</t>
  </si>
  <si>
    <t>Interest</t>
  </si>
  <si>
    <t>of AMT</t>
  </si>
  <si>
    <t>Change</t>
  </si>
  <si>
    <t>(Fund Name)</t>
  </si>
  <si>
    <t>CUSIP</t>
  </si>
  <si>
    <t>Symbol</t>
  </si>
  <si>
    <t xml:space="preserve">(E) </t>
  </si>
  <si>
    <t xml:space="preserve">(R) </t>
  </si>
  <si>
    <t>(C)</t>
  </si>
  <si>
    <t>Date</t>
  </si>
  <si>
    <t>(11+12+13)</t>
  </si>
  <si>
    <t>(14+15+22+26+28+30)</t>
  </si>
  <si>
    <t>Capital Gain</t>
  </si>
  <si>
    <t>Paid</t>
  </si>
  <si>
    <t>(14+15+16)</t>
  </si>
  <si>
    <t>Gains</t>
  </si>
  <si>
    <t>(18+19+20)</t>
  </si>
  <si>
    <t>Gain</t>
  </si>
  <si>
    <t>(28%) Gain</t>
  </si>
  <si>
    <t>Distributions</t>
  </si>
  <si>
    <t>Distr</t>
  </si>
  <si>
    <t>in Column 30</t>
  </si>
  <si>
    <t>(M) or (Y)</t>
  </si>
  <si>
    <t>(33+34+35)</t>
  </si>
  <si>
    <t>TOTALS:</t>
  </si>
  <si>
    <t>FlexShares Morningstar Emerging Markets Factor Tilt Index Fund</t>
  </si>
  <si>
    <t>33939L308</t>
  </si>
  <si>
    <t>TLTE</t>
  </si>
  <si>
    <t>FlexShares iBoxx 3-Year Target Duration TIPS Index Fund</t>
  </si>
  <si>
    <t>33939L506</t>
  </si>
  <si>
    <t>TDTT</t>
  </si>
  <si>
    <t>FlexShares iBoxx 5-Year Target Duration TIPS Index Fund</t>
  </si>
  <si>
    <t>33939L605</t>
  </si>
  <si>
    <t>TDTF</t>
  </si>
  <si>
    <t>FlexShares Emerging Markets Quality Low Volatility Index Fund</t>
  </si>
  <si>
    <t>33939L639</t>
  </si>
  <si>
    <t>QLVE</t>
  </si>
  <si>
    <t>FlexShares Developed Markets ex-US Quality Low Volatility Index Fund</t>
  </si>
  <si>
    <t>33939L647</t>
  </si>
  <si>
    <t>QLVD</t>
  </si>
  <si>
    <t>FlexShares High Yield Value-Scored Bond Index Fund</t>
  </si>
  <si>
    <t>33939L662</t>
  </si>
  <si>
    <t>HYGV</t>
  </si>
  <si>
    <t>FlexShares Core Select Bond Fund</t>
  </si>
  <si>
    <t>33939L670</t>
  </si>
  <si>
    <t>BNDC</t>
  </si>
  <si>
    <t>FlexShares STOXX Global ESG Impact Index Fund</t>
  </si>
  <si>
    <t>33939L688</t>
  </si>
  <si>
    <t>ESGG</t>
  </si>
  <si>
    <t>FlexShares Currency Hedged Morningstar EM Factor Tilt Index Fund</t>
  </si>
  <si>
    <t>33939L712</t>
  </si>
  <si>
    <t>TLEH</t>
  </si>
  <si>
    <t>FlexShares Currency Hedged Morningstar DM ex-US Factor Tilt Index Fund</t>
  </si>
  <si>
    <t>33939L720</t>
  </si>
  <si>
    <t>TLDH</t>
  </si>
  <si>
    <t>FlexShares Credit-Scored US Long Corporate Bond Index Fund</t>
  </si>
  <si>
    <t>33939L753</t>
  </si>
  <si>
    <t>LKOR</t>
  </si>
  <si>
    <t>FlexShares Credit-Scored US Corporate Bond Index Fund</t>
  </si>
  <si>
    <t>33939L761</t>
  </si>
  <si>
    <t>SKOR</t>
  </si>
  <si>
    <t>FlexShares Disciplined Duration MBS Index Fund</t>
  </si>
  <si>
    <t>33939L779</t>
  </si>
  <si>
    <t>MBSD</t>
  </si>
  <si>
    <t>FlexShares Morningstar Developed Markets ex-US Factor Tilt Index Fund</t>
  </si>
  <si>
    <t>33939L803</t>
  </si>
  <si>
    <t>TLTD</t>
  </si>
  <si>
    <t>FlexShares International Quality Dividend Defensive Index Fund</t>
  </si>
  <si>
    <t>33939L811</t>
  </si>
  <si>
    <t>IQDE</t>
  </si>
  <si>
    <t>FlexShares International Quality Dividend Dynamic Index Fund</t>
  </si>
  <si>
    <t>33939L829</t>
  </si>
  <si>
    <t>IQDY</t>
  </si>
  <si>
    <t>FlexShares International Quality Dividend Index Fund</t>
  </si>
  <si>
    <t>33939L837</t>
  </si>
  <si>
    <t>IQDF</t>
  </si>
  <si>
    <t>FlexShares Ready Access Variable Income Fund</t>
  </si>
  <si>
    <t>33939L886</t>
  </si>
  <si>
    <t>RAVI</t>
  </si>
  <si>
    <t>R</t>
  </si>
  <si>
    <t/>
  </si>
  <si>
    <t>TILT</t>
  </si>
  <si>
    <t>GUNR</t>
  </si>
  <si>
    <t>QLV</t>
  </si>
  <si>
    <t>ESG</t>
  </si>
  <si>
    <t>ASET</t>
  </si>
  <si>
    <t>QLC</t>
  </si>
  <si>
    <t>GQRE</t>
  </si>
  <si>
    <t>NFRA</t>
  </si>
  <si>
    <t>QDEF</t>
  </si>
  <si>
    <t>QDYN</t>
  </si>
  <si>
    <t>QDF</t>
  </si>
  <si>
    <t>FlexShares Morningstar US Market Factor Tilt Index Fund</t>
  </si>
  <si>
    <t>33939L100</t>
  </si>
  <si>
    <t>FlexShares Morningstar Global Upstream Natural Resources Index Fund</t>
  </si>
  <si>
    <t>33939L407</t>
  </si>
  <si>
    <t>FlexShares US Quality Low Volatility Index Fund</t>
  </si>
  <si>
    <t>33939L654</t>
  </si>
  <si>
    <t>FlexShares STOXX US ESG Impact Index Fund</t>
  </si>
  <si>
    <t>33939L696</t>
  </si>
  <si>
    <t>FlexShares Real Assets Allocation Index Fund</t>
  </si>
  <si>
    <t>33939L738</t>
  </si>
  <si>
    <t>FlexShares US Quality Large Cap Index Fund</t>
  </si>
  <si>
    <t>33939L746</t>
  </si>
  <si>
    <t>FlexShares Global Quality Real Estate Index Fund</t>
  </si>
  <si>
    <t>33939L787</t>
  </si>
  <si>
    <t>FlexShares STOXX Global Broad Infrastructure Index Fund</t>
  </si>
  <si>
    <t>33939L795</t>
  </si>
  <si>
    <t>FlexShares Quality Dividend Defensive Index Fund</t>
  </si>
  <si>
    <t>33939L845</t>
  </si>
  <si>
    <t>FlexShares Quality Dividend Dynamic Index Fund</t>
  </si>
  <si>
    <t>33939L852</t>
  </si>
  <si>
    <t>FlexShares Quality Dividend Index Fund</t>
  </si>
  <si>
    <t>33939L860</t>
  </si>
  <si>
    <t xml:space="preserve">Before investing, carefully consider the FlexShares investment objectives, risks, charges and expenses. This and other information is in the prospectus and a summary prospectus, copies of which may be obtained by visiting www.flexshares.com. Read the prospectus carefully before you invest. </t>
  </si>
  <si>
    <t xml:space="preserve">Foreside Fund Services, LLC, distributor. </t>
  </si>
  <si>
    <t>Please remember that all investments carry some level of risk, including the potential loss of principal invested. They do not typically grow at an even rate of return and may experience negative growth. As with any type of portfolio structuring, attempting to reduce risk and increase return could, at certain times, unintentionally reduce returns.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</si>
</sst>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5" x14ac:knownFonts="1">
    <font>
      <sz val="10"/>
      <color theme="1"/>
      <name val="Arial"/>
      <family val="2"/>
    </font>
    <font>
      <sz val="10"/>
      <color theme="1"/>
      <name val="Arial"/>
      <family val="2"/>
    </font>
    <font>
      <b/>
      <sz val="10"/>
      <name val="Arial"/>
      <family val="2"/>
    </font>
    <font>
      <sz val="10"/>
      <name val="Arial"/>
      <family val="2"/>
    </font>
    <font>
      <b/>
      <sz val="14"/>
      <name val="Arial"/>
      <family val="2"/>
    </font>
    <font>
      <i/>
      <sz val="11"/>
      <name val="Palatino"/>
      <family val="1"/>
    </font>
    <font>
      <b/>
      <i/>
      <sz val="11"/>
      <name val="Palatino"/>
      <family val="1"/>
    </font>
    <font>
      <i/>
      <sz val="10"/>
      <name val="Arial"/>
      <family val="2"/>
    </font>
    <font>
      <strike/>
      <u/>
      <sz val="10"/>
      <name val="Arial"/>
      <family val="2"/>
    </font>
    <font>
      <b/>
      <u/>
      <sz val="14"/>
      <name val="Arial"/>
      <family val="2"/>
    </font>
    <font>
      <b/>
      <u/>
      <sz val="12"/>
      <name val="Arial"/>
      <family val="2"/>
    </font>
    <font>
      <b/>
      <u/>
      <sz val="8"/>
      <name val="Arial"/>
      <family val="2"/>
    </font>
    <font>
      <b/>
      <u/>
      <sz val="10"/>
      <name val="Arial"/>
      <family val="2"/>
    </font>
    <font>
      <b/>
      <i/>
      <u/>
      <sz val="10"/>
      <name val="Arial"/>
      <family val="2"/>
    </font>
    <font>
      <u/>
      <sz val="10"/>
      <color indexed="8"/>
      <name val="MS Sans Serif"/>
    </font>
  </fonts>
  <fills count="7">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0" fontId="3" fillId="0" borderId="0"/>
  </cellStyleXfs>
  <cellXfs count="73">
    <xf numFmtId="0" fontId="0" fillId="0" borderId="0" xfId="0"/>
    <xf numFmtId="0" fontId="0" fillId="0" borderId="0" xfId="0" applyAlignment="1">
      <alignment horizontal="center"/>
    </xf>
    <xf numFmtId="164" fontId="0" fillId="0" borderId="0" xfId="0" applyNumberFormat="1" applyAlignment="1">
      <alignment horizontal="center"/>
    </xf>
    <xf numFmtId="0" fontId="2" fillId="0" borderId="0" xfId="0" applyFont="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164" fontId="0" fillId="0" borderId="0" xfId="0" applyNumberFormat="1"/>
    <xf numFmtId="164" fontId="0" fillId="0" borderId="0" xfId="0" applyNumberFormat="1" applyAlignment="1">
      <alignment wrapText="1"/>
    </xf>
    <xf numFmtId="0" fontId="0" fillId="0" borderId="0" xfId="0" applyAlignment="1">
      <alignment wrapText="1"/>
    </xf>
    <xf numFmtId="0" fontId="7" fillId="0" borderId="0" xfId="0" applyFont="1" applyAlignment="1">
      <alignment horizontal="left" vertical="top" wrapText="1"/>
    </xf>
    <xf numFmtId="0" fontId="8" fillId="0" borderId="0" xfId="0" applyFont="1" applyBorder="1" applyAlignment="1">
      <alignment horizontal="center"/>
    </xf>
    <xf numFmtId="164" fontId="8" fillId="0" borderId="0" xfId="0" applyNumberFormat="1" applyFont="1" applyBorder="1" applyAlignment="1">
      <alignment horizontal="center"/>
    </xf>
    <xf numFmtId="0" fontId="3" fillId="2" borderId="3" xfId="0" applyFont="1" applyFill="1" applyBorder="1" applyAlignment="1">
      <alignment horizontal="center"/>
    </xf>
    <xf numFmtId="0" fontId="2" fillId="0" borderId="0" xfId="0" applyFont="1" applyBorder="1"/>
    <xf numFmtId="0" fontId="2" fillId="0" borderId="0" xfId="0" applyFont="1" applyBorder="1" applyAlignment="1">
      <alignment horizontal="center"/>
    </xf>
    <xf numFmtId="0" fontId="2" fillId="0" borderId="0" xfId="0" applyFont="1" applyAlignment="1">
      <alignment horizontal="center"/>
    </xf>
    <xf numFmtId="0" fontId="2" fillId="0" borderId="0" xfId="0" applyFont="1" applyFill="1" applyBorder="1" applyAlignment="1">
      <alignment horizontal="center"/>
    </xf>
    <xf numFmtId="0" fontId="2" fillId="0" borderId="4" xfId="0"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center"/>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0" fontId="12" fillId="0" borderId="0" xfId="0" applyFont="1" applyAlignment="1">
      <alignment horizontal="center"/>
    </xf>
    <xf numFmtId="0" fontId="2" fillId="0" borderId="4" xfId="0" applyFont="1" applyFill="1" applyBorder="1" applyAlignment="1">
      <alignment horizontal="center"/>
    </xf>
    <xf numFmtId="0" fontId="2" fillId="0" borderId="10" xfId="0" applyFont="1" applyBorder="1" applyAlignment="1">
      <alignment horizontal="center"/>
    </xf>
    <xf numFmtId="0" fontId="2" fillId="0" borderId="0" xfId="0" applyFont="1"/>
    <xf numFmtId="0" fontId="2" fillId="0" borderId="0" xfId="0" applyFont="1" applyFill="1"/>
    <xf numFmtId="0" fontId="2" fillId="0" borderId="11" xfId="0" applyFont="1" applyBorder="1" applyAlignment="1">
      <alignment horizontal="center"/>
    </xf>
    <xf numFmtId="164" fontId="0" fillId="0" borderId="0" xfId="0" applyNumberFormat="1" applyBorder="1" applyAlignment="1">
      <alignment horizontal="left"/>
    </xf>
    <xf numFmtId="0" fontId="0" fillId="0" borderId="0" xfId="0" applyBorder="1" applyAlignment="1">
      <alignment horizontal="left"/>
    </xf>
    <xf numFmtId="0" fontId="12" fillId="0" borderId="11" xfId="0" applyFont="1" applyBorder="1" applyAlignment="1">
      <alignment horizontal="center"/>
    </xf>
    <xf numFmtId="164" fontId="2" fillId="0" borderId="0" xfId="0" applyNumberFormat="1" applyFont="1" applyBorder="1" applyAlignment="1">
      <alignment horizontal="center"/>
    </xf>
    <xf numFmtId="0" fontId="2" fillId="0" borderId="11" xfId="0" applyFont="1" applyFill="1" applyBorder="1" applyAlignment="1">
      <alignment horizontal="center"/>
    </xf>
    <xf numFmtId="0" fontId="13" fillId="0" borderId="0" xfId="0" applyFont="1" applyBorder="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2" fillId="0" borderId="2" xfId="0" applyFont="1" applyFill="1" applyBorder="1" applyAlignment="1">
      <alignment horizontal="center"/>
    </xf>
    <xf numFmtId="0" fontId="12" fillId="0" borderId="12" xfId="0" applyFont="1" applyBorder="1" applyAlignment="1">
      <alignment horizontal="center"/>
    </xf>
    <xf numFmtId="0" fontId="11" fillId="0" borderId="9" xfId="0" applyFont="1" applyBorder="1" applyAlignment="1">
      <alignment horizontal="center"/>
    </xf>
    <xf numFmtId="0" fontId="0" fillId="0" borderId="9" xfId="0" applyBorder="1"/>
    <xf numFmtId="164" fontId="12" fillId="0" borderId="0" xfId="0" applyNumberFormat="1" applyFont="1" applyBorder="1" applyAlignment="1">
      <alignment horizontal="center"/>
    </xf>
    <xf numFmtId="0" fontId="11" fillId="0" borderId="11" xfId="0" applyFont="1" applyBorder="1" applyAlignment="1">
      <alignment horizontal="center"/>
    </xf>
    <xf numFmtId="0" fontId="11" fillId="0" borderId="10" xfId="0" applyFont="1" applyBorder="1" applyAlignment="1">
      <alignment horizontal="center"/>
    </xf>
    <xf numFmtId="0" fontId="12" fillId="0" borderId="0" xfId="0" applyFont="1" applyFill="1" applyBorder="1" applyAlignment="1">
      <alignment horizontal="center"/>
    </xf>
    <xf numFmtId="0" fontId="12" fillId="0" borderId="4" xfId="0" applyFont="1" applyFill="1" applyBorder="1" applyAlignment="1">
      <alignment horizontal="center"/>
    </xf>
    <xf numFmtId="0" fontId="0" fillId="0" borderId="0" xfId="0" applyFill="1"/>
    <xf numFmtId="0" fontId="1" fillId="0" borderId="0" xfId="1" applyFill="1"/>
    <xf numFmtId="15" fontId="0" fillId="0" borderId="0" xfId="0" applyNumberFormat="1"/>
    <xf numFmtId="0" fontId="2" fillId="3" borderId="0" xfId="2" applyFont="1" applyFill="1"/>
    <xf numFmtId="0" fontId="1" fillId="0" borderId="0" xfId="1"/>
    <xf numFmtId="164" fontId="0" fillId="4" borderId="0" xfId="0" applyNumberFormat="1" applyFill="1"/>
    <xf numFmtId="0" fontId="2" fillId="0" borderId="0" xfId="2" applyFont="1" applyFill="1" applyAlignment="1">
      <alignment vertical="justify"/>
    </xf>
    <xf numFmtId="0" fontId="0" fillId="0" borderId="0" xfId="0" applyFont="1" applyFill="1" applyBorder="1" applyAlignment="1" applyProtection="1"/>
    <xf numFmtId="164" fontId="0" fillId="5" borderId="0" xfId="0" applyNumberFormat="1" applyFill="1"/>
    <xf numFmtId="164" fontId="0" fillId="0" borderId="0" xfId="0" applyNumberFormat="1" applyFill="1"/>
    <xf numFmtId="14" fontId="0" fillId="0" borderId="1" xfId="0" applyNumberFormat="1" applyBorder="1" applyAlignment="1">
      <alignment horizontal="left"/>
    </xf>
    <xf numFmtId="0" fontId="11" fillId="0" borderId="0" xfId="0" applyFont="1" applyBorder="1" applyAlignment="1">
      <alignment horizontal="center"/>
    </xf>
    <xf numFmtId="0" fontId="0" fillId="0" borderId="0" xfId="0" applyBorder="1"/>
    <xf numFmtId="0" fontId="1" fillId="0" borderId="0" xfId="1" applyFont="1"/>
    <xf numFmtId="164" fontId="2" fillId="0" borderId="0" xfId="0" applyNumberFormat="1" applyFont="1"/>
    <xf numFmtId="164" fontId="0" fillId="0" borderId="0" xfId="0" applyNumberFormat="1" applyFont="1" applyFill="1" applyBorder="1" applyAlignment="1" applyProtection="1"/>
    <xf numFmtId="164" fontId="14" fillId="6" borderId="0" xfId="0" applyNumberFormat="1" applyFont="1" applyFill="1" applyBorder="1" applyAlignment="1" applyProtection="1"/>
    <xf numFmtId="0" fontId="0" fillId="0" borderId="0" xfId="0" applyAlignment="1">
      <alignment wrapText="1"/>
    </xf>
    <xf numFmtId="0" fontId="5"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wrapText="1"/>
    </xf>
    <xf numFmtId="0" fontId="9" fillId="0" borderId="2" xfId="0" applyFont="1" applyBorder="1" applyAlignment="1">
      <alignment horizontal="left"/>
    </xf>
    <xf numFmtId="0" fontId="0" fillId="0" borderId="2" xfId="0" applyBorder="1" applyAlignment="1"/>
    <xf numFmtId="0" fontId="1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cellXfs>
  <cellStyles count="3">
    <cellStyle name="Normal" xfId="0" builtinId="0"/>
    <cellStyle name="Normal 2" xfId="2"/>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251"/>
  <sheetViews>
    <sheetView tabSelected="1" zoomScale="70" zoomScaleNormal="70" workbookViewId="0"/>
  </sheetViews>
  <sheetFormatPr defaultRowHeight="12.75" x14ac:dyDescent="0.2"/>
  <cols>
    <col min="1" max="1" width="65.140625" bestFit="1" customWidth="1"/>
    <col min="2" max="2" width="12.42578125" bestFit="1" customWidth="1"/>
    <col min="7" max="7" width="10.5703125" customWidth="1"/>
    <col min="8" max="8" width="11.42578125" customWidth="1"/>
    <col min="9" max="9" width="10.7109375" customWidth="1"/>
    <col min="10" max="10" width="12" customWidth="1"/>
    <col min="11" max="11" width="11.28515625" bestFit="1" customWidth="1"/>
    <col min="12" max="12" width="11" bestFit="1" customWidth="1"/>
    <col min="13" max="13" width="23.7109375" customWidth="1"/>
    <col min="14" max="14" width="13.85546875" style="7" customWidth="1"/>
    <col min="15" max="20" width="13.85546875" customWidth="1"/>
    <col min="21" max="21" width="11.85546875" customWidth="1"/>
    <col min="22" max="31" width="13.7109375" customWidth="1"/>
    <col min="32" max="32" width="12.7109375" customWidth="1"/>
    <col min="33" max="33" width="12" customWidth="1"/>
    <col min="34" max="34" width="13" customWidth="1"/>
    <col min="35" max="35" width="11.85546875" customWidth="1"/>
    <col min="36" max="36" width="12.7109375" customWidth="1"/>
    <col min="256" max="256" width="12.42578125" customWidth="1"/>
    <col min="257" max="257" width="65.140625" bestFit="1" customWidth="1"/>
    <col min="258" max="258" width="12.42578125" bestFit="1" customWidth="1"/>
    <col min="263" max="263" width="10.5703125" customWidth="1"/>
    <col min="264" max="264" width="11.42578125" customWidth="1"/>
    <col min="265" max="265" width="10.7109375" customWidth="1"/>
    <col min="266" max="266" width="12" customWidth="1"/>
    <col min="267" max="267" width="11.28515625" bestFit="1" customWidth="1"/>
    <col min="268" max="268" width="11" bestFit="1" customWidth="1"/>
    <col min="269" max="269" width="23.7109375" customWidth="1"/>
    <col min="270" max="276" width="13.85546875" customWidth="1"/>
    <col min="277" max="277" width="11.85546875" customWidth="1"/>
    <col min="278" max="287" width="13.7109375" customWidth="1"/>
    <col min="288" max="288" width="12.7109375" customWidth="1"/>
    <col min="289" max="289" width="12" customWidth="1"/>
    <col min="290" max="290" width="13" customWidth="1"/>
    <col min="291" max="291" width="11.85546875" customWidth="1"/>
    <col min="292" max="292" width="12.7109375" customWidth="1"/>
    <col min="512" max="512" width="12.42578125" customWidth="1"/>
    <col min="513" max="513" width="65.140625" bestFit="1" customWidth="1"/>
    <col min="514" max="514" width="12.42578125" bestFit="1" customWidth="1"/>
    <col min="519" max="519" width="10.5703125" customWidth="1"/>
    <col min="520" max="520" width="11.42578125" customWidth="1"/>
    <col min="521" max="521" width="10.7109375" customWidth="1"/>
    <col min="522" max="522" width="12" customWidth="1"/>
    <col min="523" max="523" width="11.28515625" bestFit="1" customWidth="1"/>
    <col min="524" max="524" width="11" bestFit="1" customWidth="1"/>
    <col min="525" max="525" width="23.7109375" customWidth="1"/>
    <col min="526" max="532" width="13.85546875" customWidth="1"/>
    <col min="533" max="533" width="11.85546875" customWidth="1"/>
    <col min="534" max="543" width="13.7109375" customWidth="1"/>
    <col min="544" max="544" width="12.7109375" customWidth="1"/>
    <col min="545" max="545" width="12" customWidth="1"/>
    <col min="546" max="546" width="13" customWidth="1"/>
    <col min="547" max="547" width="11.85546875" customWidth="1"/>
    <col min="548" max="548" width="12.7109375" customWidth="1"/>
    <col min="768" max="768" width="12.42578125" customWidth="1"/>
    <col min="769" max="769" width="65.140625" bestFit="1" customWidth="1"/>
    <col min="770" max="770" width="12.42578125" bestFit="1" customWidth="1"/>
    <col min="775" max="775" width="10.5703125" customWidth="1"/>
    <col min="776" max="776" width="11.42578125" customWidth="1"/>
    <col min="777" max="777" width="10.7109375" customWidth="1"/>
    <col min="778" max="778" width="12" customWidth="1"/>
    <col min="779" max="779" width="11.28515625" bestFit="1" customWidth="1"/>
    <col min="780" max="780" width="11" bestFit="1" customWidth="1"/>
    <col min="781" max="781" width="23.7109375" customWidth="1"/>
    <col min="782" max="788" width="13.85546875" customWidth="1"/>
    <col min="789" max="789" width="11.85546875" customWidth="1"/>
    <col min="790" max="799" width="13.7109375" customWidth="1"/>
    <col min="800" max="800" width="12.7109375" customWidth="1"/>
    <col min="801" max="801" width="12" customWidth="1"/>
    <col min="802" max="802" width="13" customWidth="1"/>
    <col min="803" max="803" width="11.85546875" customWidth="1"/>
    <col min="804" max="804" width="12.7109375" customWidth="1"/>
    <col min="1024" max="1024" width="12.42578125" customWidth="1"/>
    <col min="1025" max="1025" width="65.140625" bestFit="1" customWidth="1"/>
    <col min="1026" max="1026" width="12.42578125" bestFit="1" customWidth="1"/>
    <col min="1031" max="1031" width="10.5703125" customWidth="1"/>
    <col min="1032" max="1032" width="11.42578125" customWidth="1"/>
    <col min="1033" max="1033" width="10.7109375" customWidth="1"/>
    <col min="1034" max="1034" width="12" customWidth="1"/>
    <col min="1035" max="1035" width="11.28515625" bestFit="1" customWidth="1"/>
    <col min="1036" max="1036" width="11" bestFit="1" customWidth="1"/>
    <col min="1037" max="1037" width="23.7109375" customWidth="1"/>
    <col min="1038" max="1044" width="13.85546875" customWidth="1"/>
    <col min="1045" max="1045" width="11.85546875" customWidth="1"/>
    <col min="1046" max="1055" width="13.7109375" customWidth="1"/>
    <col min="1056" max="1056" width="12.7109375" customWidth="1"/>
    <col min="1057" max="1057" width="12" customWidth="1"/>
    <col min="1058" max="1058" width="13" customWidth="1"/>
    <col min="1059" max="1059" width="11.85546875" customWidth="1"/>
    <col min="1060" max="1060" width="12.7109375" customWidth="1"/>
    <col min="1280" max="1280" width="12.42578125" customWidth="1"/>
    <col min="1281" max="1281" width="65.140625" bestFit="1" customWidth="1"/>
    <col min="1282" max="1282" width="12.42578125" bestFit="1" customWidth="1"/>
    <col min="1287" max="1287" width="10.5703125" customWidth="1"/>
    <col min="1288" max="1288" width="11.42578125" customWidth="1"/>
    <col min="1289" max="1289" width="10.7109375" customWidth="1"/>
    <col min="1290" max="1290" width="12" customWidth="1"/>
    <col min="1291" max="1291" width="11.28515625" bestFit="1" customWidth="1"/>
    <col min="1292" max="1292" width="11" bestFit="1" customWidth="1"/>
    <col min="1293" max="1293" width="23.7109375" customWidth="1"/>
    <col min="1294" max="1300" width="13.85546875" customWidth="1"/>
    <col min="1301" max="1301" width="11.85546875" customWidth="1"/>
    <col min="1302" max="1311" width="13.7109375" customWidth="1"/>
    <col min="1312" max="1312" width="12.7109375" customWidth="1"/>
    <col min="1313" max="1313" width="12" customWidth="1"/>
    <col min="1314" max="1314" width="13" customWidth="1"/>
    <col min="1315" max="1315" width="11.85546875" customWidth="1"/>
    <col min="1316" max="1316" width="12.7109375" customWidth="1"/>
    <col min="1536" max="1536" width="12.42578125" customWidth="1"/>
    <col min="1537" max="1537" width="65.140625" bestFit="1" customWidth="1"/>
    <col min="1538" max="1538" width="12.42578125" bestFit="1" customWidth="1"/>
    <col min="1543" max="1543" width="10.5703125" customWidth="1"/>
    <col min="1544" max="1544" width="11.42578125" customWidth="1"/>
    <col min="1545" max="1545" width="10.7109375" customWidth="1"/>
    <col min="1546" max="1546" width="12" customWidth="1"/>
    <col min="1547" max="1547" width="11.28515625" bestFit="1" customWidth="1"/>
    <col min="1548" max="1548" width="11" bestFit="1" customWidth="1"/>
    <col min="1549" max="1549" width="23.7109375" customWidth="1"/>
    <col min="1550" max="1556" width="13.85546875" customWidth="1"/>
    <col min="1557" max="1557" width="11.85546875" customWidth="1"/>
    <col min="1558" max="1567" width="13.7109375" customWidth="1"/>
    <col min="1568" max="1568" width="12.7109375" customWidth="1"/>
    <col min="1569" max="1569" width="12" customWidth="1"/>
    <col min="1570" max="1570" width="13" customWidth="1"/>
    <col min="1571" max="1571" width="11.85546875" customWidth="1"/>
    <col min="1572" max="1572" width="12.7109375" customWidth="1"/>
    <col min="1792" max="1792" width="12.42578125" customWidth="1"/>
    <col min="1793" max="1793" width="65.140625" bestFit="1" customWidth="1"/>
    <col min="1794" max="1794" width="12.42578125" bestFit="1" customWidth="1"/>
    <col min="1799" max="1799" width="10.5703125" customWidth="1"/>
    <col min="1800" max="1800" width="11.42578125" customWidth="1"/>
    <col min="1801" max="1801" width="10.7109375" customWidth="1"/>
    <col min="1802" max="1802" width="12" customWidth="1"/>
    <col min="1803" max="1803" width="11.28515625" bestFit="1" customWidth="1"/>
    <col min="1804" max="1804" width="11" bestFit="1" customWidth="1"/>
    <col min="1805" max="1805" width="23.7109375" customWidth="1"/>
    <col min="1806" max="1812" width="13.85546875" customWidth="1"/>
    <col min="1813" max="1813" width="11.85546875" customWidth="1"/>
    <col min="1814" max="1823" width="13.7109375" customWidth="1"/>
    <col min="1824" max="1824" width="12.7109375" customWidth="1"/>
    <col min="1825" max="1825" width="12" customWidth="1"/>
    <col min="1826" max="1826" width="13" customWidth="1"/>
    <col min="1827" max="1827" width="11.85546875" customWidth="1"/>
    <col min="1828" max="1828" width="12.7109375" customWidth="1"/>
    <col min="2048" max="2048" width="12.42578125" customWidth="1"/>
    <col min="2049" max="2049" width="65.140625" bestFit="1" customWidth="1"/>
    <col min="2050" max="2050" width="12.42578125" bestFit="1" customWidth="1"/>
    <col min="2055" max="2055" width="10.5703125" customWidth="1"/>
    <col min="2056" max="2056" width="11.42578125" customWidth="1"/>
    <col min="2057" max="2057" width="10.7109375" customWidth="1"/>
    <col min="2058" max="2058" width="12" customWidth="1"/>
    <col min="2059" max="2059" width="11.28515625" bestFit="1" customWidth="1"/>
    <col min="2060" max="2060" width="11" bestFit="1" customWidth="1"/>
    <col min="2061" max="2061" width="23.7109375" customWidth="1"/>
    <col min="2062" max="2068" width="13.85546875" customWidth="1"/>
    <col min="2069" max="2069" width="11.85546875" customWidth="1"/>
    <col min="2070" max="2079" width="13.7109375" customWidth="1"/>
    <col min="2080" max="2080" width="12.7109375" customWidth="1"/>
    <col min="2081" max="2081" width="12" customWidth="1"/>
    <col min="2082" max="2082" width="13" customWidth="1"/>
    <col min="2083" max="2083" width="11.85546875" customWidth="1"/>
    <col min="2084" max="2084" width="12.7109375" customWidth="1"/>
    <col min="2304" max="2304" width="12.42578125" customWidth="1"/>
    <col min="2305" max="2305" width="65.140625" bestFit="1" customWidth="1"/>
    <col min="2306" max="2306" width="12.42578125" bestFit="1" customWidth="1"/>
    <col min="2311" max="2311" width="10.5703125" customWidth="1"/>
    <col min="2312" max="2312" width="11.42578125" customWidth="1"/>
    <col min="2313" max="2313" width="10.7109375" customWidth="1"/>
    <col min="2314" max="2314" width="12" customWidth="1"/>
    <col min="2315" max="2315" width="11.28515625" bestFit="1" customWidth="1"/>
    <col min="2316" max="2316" width="11" bestFit="1" customWidth="1"/>
    <col min="2317" max="2317" width="23.7109375" customWidth="1"/>
    <col min="2318" max="2324" width="13.85546875" customWidth="1"/>
    <col min="2325" max="2325" width="11.85546875" customWidth="1"/>
    <col min="2326" max="2335" width="13.7109375" customWidth="1"/>
    <col min="2336" max="2336" width="12.7109375" customWidth="1"/>
    <col min="2337" max="2337" width="12" customWidth="1"/>
    <col min="2338" max="2338" width="13" customWidth="1"/>
    <col min="2339" max="2339" width="11.85546875" customWidth="1"/>
    <col min="2340" max="2340" width="12.7109375" customWidth="1"/>
    <col min="2560" max="2560" width="12.42578125" customWidth="1"/>
    <col min="2561" max="2561" width="65.140625" bestFit="1" customWidth="1"/>
    <col min="2562" max="2562" width="12.42578125" bestFit="1" customWidth="1"/>
    <col min="2567" max="2567" width="10.5703125" customWidth="1"/>
    <col min="2568" max="2568" width="11.42578125" customWidth="1"/>
    <col min="2569" max="2569" width="10.7109375" customWidth="1"/>
    <col min="2570" max="2570" width="12" customWidth="1"/>
    <col min="2571" max="2571" width="11.28515625" bestFit="1" customWidth="1"/>
    <col min="2572" max="2572" width="11" bestFit="1" customWidth="1"/>
    <col min="2573" max="2573" width="23.7109375" customWidth="1"/>
    <col min="2574" max="2580" width="13.85546875" customWidth="1"/>
    <col min="2581" max="2581" width="11.85546875" customWidth="1"/>
    <col min="2582" max="2591" width="13.7109375" customWidth="1"/>
    <col min="2592" max="2592" width="12.7109375" customWidth="1"/>
    <col min="2593" max="2593" width="12" customWidth="1"/>
    <col min="2594" max="2594" width="13" customWidth="1"/>
    <col min="2595" max="2595" width="11.85546875" customWidth="1"/>
    <col min="2596" max="2596" width="12.7109375" customWidth="1"/>
    <col min="2816" max="2816" width="12.42578125" customWidth="1"/>
    <col min="2817" max="2817" width="65.140625" bestFit="1" customWidth="1"/>
    <col min="2818" max="2818" width="12.42578125" bestFit="1" customWidth="1"/>
    <col min="2823" max="2823" width="10.5703125" customWidth="1"/>
    <col min="2824" max="2824" width="11.42578125" customWidth="1"/>
    <col min="2825" max="2825" width="10.7109375" customWidth="1"/>
    <col min="2826" max="2826" width="12" customWidth="1"/>
    <col min="2827" max="2827" width="11.28515625" bestFit="1" customWidth="1"/>
    <col min="2828" max="2828" width="11" bestFit="1" customWidth="1"/>
    <col min="2829" max="2829" width="23.7109375" customWidth="1"/>
    <col min="2830" max="2836" width="13.85546875" customWidth="1"/>
    <col min="2837" max="2837" width="11.85546875" customWidth="1"/>
    <col min="2838" max="2847" width="13.7109375" customWidth="1"/>
    <col min="2848" max="2848" width="12.7109375" customWidth="1"/>
    <col min="2849" max="2849" width="12" customWidth="1"/>
    <col min="2850" max="2850" width="13" customWidth="1"/>
    <col min="2851" max="2851" width="11.85546875" customWidth="1"/>
    <col min="2852" max="2852" width="12.7109375" customWidth="1"/>
    <col min="3072" max="3072" width="12.42578125" customWidth="1"/>
    <col min="3073" max="3073" width="65.140625" bestFit="1" customWidth="1"/>
    <col min="3074" max="3074" width="12.42578125" bestFit="1" customWidth="1"/>
    <col min="3079" max="3079" width="10.5703125" customWidth="1"/>
    <col min="3080" max="3080" width="11.42578125" customWidth="1"/>
    <col min="3081" max="3081" width="10.7109375" customWidth="1"/>
    <col min="3082" max="3082" width="12" customWidth="1"/>
    <col min="3083" max="3083" width="11.28515625" bestFit="1" customWidth="1"/>
    <col min="3084" max="3084" width="11" bestFit="1" customWidth="1"/>
    <col min="3085" max="3085" width="23.7109375" customWidth="1"/>
    <col min="3086" max="3092" width="13.85546875" customWidth="1"/>
    <col min="3093" max="3093" width="11.85546875" customWidth="1"/>
    <col min="3094" max="3103" width="13.7109375" customWidth="1"/>
    <col min="3104" max="3104" width="12.7109375" customWidth="1"/>
    <col min="3105" max="3105" width="12" customWidth="1"/>
    <col min="3106" max="3106" width="13" customWidth="1"/>
    <col min="3107" max="3107" width="11.85546875" customWidth="1"/>
    <col min="3108" max="3108" width="12.7109375" customWidth="1"/>
    <col min="3328" max="3328" width="12.42578125" customWidth="1"/>
    <col min="3329" max="3329" width="65.140625" bestFit="1" customWidth="1"/>
    <col min="3330" max="3330" width="12.42578125" bestFit="1" customWidth="1"/>
    <col min="3335" max="3335" width="10.5703125" customWidth="1"/>
    <col min="3336" max="3336" width="11.42578125" customWidth="1"/>
    <col min="3337" max="3337" width="10.7109375" customWidth="1"/>
    <col min="3338" max="3338" width="12" customWidth="1"/>
    <col min="3339" max="3339" width="11.28515625" bestFit="1" customWidth="1"/>
    <col min="3340" max="3340" width="11" bestFit="1" customWidth="1"/>
    <col min="3341" max="3341" width="23.7109375" customWidth="1"/>
    <col min="3342" max="3348" width="13.85546875" customWidth="1"/>
    <col min="3349" max="3349" width="11.85546875" customWidth="1"/>
    <col min="3350" max="3359" width="13.7109375" customWidth="1"/>
    <col min="3360" max="3360" width="12.7109375" customWidth="1"/>
    <col min="3361" max="3361" width="12" customWidth="1"/>
    <col min="3362" max="3362" width="13" customWidth="1"/>
    <col min="3363" max="3363" width="11.85546875" customWidth="1"/>
    <col min="3364" max="3364" width="12.7109375" customWidth="1"/>
    <col min="3584" max="3584" width="12.42578125" customWidth="1"/>
    <col min="3585" max="3585" width="65.140625" bestFit="1" customWidth="1"/>
    <col min="3586" max="3586" width="12.42578125" bestFit="1" customWidth="1"/>
    <col min="3591" max="3591" width="10.5703125" customWidth="1"/>
    <col min="3592" max="3592" width="11.42578125" customWidth="1"/>
    <col min="3593" max="3593" width="10.7109375" customWidth="1"/>
    <col min="3594" max="3594" width="12" customWidth="1"/>
    <col min="3595" max="3595" width="11.28515625" bestFit="1" customWidth="1"/>
    <col min="3596" max="3596" width="11" bestFit="1" customWidth="1"/>
    <col min="3597" max="3597" width="23.7109375" customWidth="1"/>
    <col min="3598" max="3604" width="13.85546875" customWidth="1"/>
    <col min="3605" max="3605" width="11.85546875" customWidth="1"/>
    <col min="3606" max="3615" width="13.7109375" customWidth="1"/>
    <col min="3616" max="3616" width="12.7109375" customWidth="1"/>
    <col min="3617" max="3617" width="12" customWidth="1"/>
    <col min="3618" max="3618" width="13" customWidth="1"/>
    <col min="3619" max="3619" width="11.85546875" customWidth="1"/>
    <col min="3620" max="3620" width="12.7109375" customWidth="1"/>
    <col min="3840" max="3840" width="12.42578125" customWidth="1"/>
    <col min="3841" max="3841" width="65.140625" bestFit="1" customWidth="1"/>
    <col min="3842" max="3842" width="12.42578125" bestFit="1" customWidth="1"/>
    <col min="3847" max="3847" width="10.5703125" customWidth="1"/>
    <col min="3848" max="3848" width="11.42578125" customWidth="1"/>
    <col min="3849" max="3849" width="10.7109375" customWidth="1"/>
    <col min="3850" max="3850" width="12" customWidth="1"/>
    <col min="3851" max="3851" width="11.28515625" bestFit="1" customWidth="1"/>
    <col min="3852" max="3852" width="11" bestFit="1" customWidth="1"/>
    <col min="3853" max="3853" width="23.7109375" customWidth="1"/>
    <col min="3854" max="3860" width="13.85546875" customWidth="1"/>
    <col min="3861" max="3861" width="11.85546875" customWidth="1"/>
    <col min="3862" max="3871" width="13.7109375" customWidth="1"/>
    <col min="3872" max="3872" width="12.7109375" customWidth="1"/>
    <col min="3873" max="3873" width="12" customWidth="1"/>
    <col min="3874" max="3874" width="13" customWidth="1"/>
    <col min="3875" max="3875" width="11.85546875" customWidth="1"/>
    <col min="3876" max="3876" width="12.7109375" customWidth="1"/>
    <col min="4096" max="4096" width="12.42578125" customWidth="1"/>
    <col min="4097" max="4097" width="65.140625" bestFit="1" customWidth="1"/>
    <col min="4098" max="4098" width="12.42578125" bestFit="1" customWidth="1"/>
    <col min="4103" max="4103" width="10.5703125" customWidth="1"/>
    <col min="4104" max="4104" width="11.42578125" customWidth="1"/>
    <col min="4105" max="4105" width="10.7109375" customWidth="1"/>
    <col min="4106" max="4106" width="12" customWidth="1"/>
    <col min="4107" max="4107" width="11.28515625" bestFit="1" customWidth="1"/>
    <col min="4108" max="4108" width="11" bestFit="1" customWidth="1"/>
    <col min="4109" max="4109" width="23.7109375" customWidth="1"/>
    <col min="4110" max="4116" width="13.85546875" customWidth="1"/>
    <col min="4117" max="4117" width="11.85546875" customWidth="1"/>
    <col min="4118" max="4127" width="13.7109375" customWidth="1"/>
    <col min="4128" max="4128" width="12.7109375" customWidth="1"/>
    <col min="4129" max="4129" width="12" customWidth="1"/>
    <col min="4130" max="4130" width="13" customWidth="1"/>
    <col min="4131" max="4131" width="11.85546875" customWidth="1"/>
    <col min="4132" max="4132" width="12.7109375" customWidth="1"/>
    <col min="4352" max="4352" width="12.42578125" customWidth="1"/>
    <col min="4353" max="4353" width="65.140625" bestFit="1" customWidth="1"/>
    <col min="4354" max="4354" width="12.42578125" bestFit="1" customWidth="1"/>
    <col min="4359" max="4359" width="10.5703125" customWidth="1"/>
    <col min="4360" max="4360" width="11.42578125" customWidth="1"/>
    <col min="4361" max="4361" width="10.7109375" customWidth="1"/>
    <col min="4362" max="4362" width="12" customWidth="1"/>
    <col min="4363" max="4363" width="11.28515625" bestFit="1" customWidth="1"/>
    <col min="4364" max="4364" width="11" bestFit="1" customWidth="1"/>
    <col min="4365" max="4365" width="23.7109375" customWidth="1"/>
    <col min="4366" max="4372" width="13.85546875" customWidth="1"/>
    <col min="4373" max="4373" width="11.85546875" customWidth="1"/>
    <col min="4374" max="4383" width="13.7109375" customWidth="1"/>
    <col min="4384" max="4384" width="12.7109375" customWidth="1"/>
    <col min="4385" max="4385" width="12" customWidth="1"/>
    <col min="4386" max="4386" width="13" customWidth="1"/>
    <col min="4387" max="4387" width="11.85546875" customWidth="1"/>
    <col min="4388" max="4388" width="12.7109375" customWidth="1"/>
    <col min="4608" max="4608" width="12.42578125" customWidth="1"/>
    <col min="4609" max="4609" width="65.140625" bestFit="1" customWidth="1"/>
    <col min="4610" max="4610" width="12.42578125" bestFit="1" customWidth="1"/>
    <col min="4615" max="4615" width="10.5703125" customWidth="1"/>
    <col min="4616" max="4616" width="11.42578125" customWidth="1"/>
    <col min="4617" max="4617" width="10.7109375" customWidth="1"/>
    <col min="4618" max="4618" width="12" customWidth="1"/>
    <col min="4619" max="4619" width="11.28515625" bestFit="1" customWidth="1"/>
    <col min="4620" max="4620" width="11" bestFit="1" customWidth="1"/>
    <col min="4621" max="4621" width="23.7109375" customWidth="1"/>
    <col min="4622" max="4628" width="13.85546875" customWidth="1"/>
    <col min="4629" max="4629" width="11.85546875" customWidth="1"/>
    <col min="4630" max="4639" width="13.7109375" customWidth="1"/>
    <col min="4640" max="4640" width="12.7109375" customWidth="1"/>
    <col min="4641" max="4641" width="12" customWidth="1"/>
    <col min="4642" max="4642" width="13" customWidth="1"/>
    <col min="4643" max="4643" width="11.85546875" customWidth="1"/>
    <col min="4644" max="4644" width="12.7109375" customWidth="1"/>
    <col min="4864" max="4864" width="12.42578125" customWidth="1"/>
    <col min="4865" max="4865" width="65.140625" bestFit="1" customWidth="1"/>
    <col min="4866" max="4866" width="12.42578125" bestFit="1" customWidth="1"/>
    <col min="4871" max="4871" width="10.5703125" customWidth="1"/>
    <col min="4872" max="4872" width="11.42578125" customWidth="1"/>
    <col min="4873" max="4873" width="10.7109375" customWidth="1"/>
    <col min="4874" max="4874" width="12" customWidth="1"/>
    <col min="4875" max="4875" width="11.28515625" bestFit="1" customWidth="1"/>
    <col min="4876" max="4876" width="11" bestFit="1" customWidth="1"/>
    <col min="4877" max="4877" width="23.7109375" customWidth="1"/>
    <col min="4878" max="4884" width="13.85546875" customWidth="1"/>
    <col min="4885" max="4885" width="11.85546875" customWidth="1"/>
    <col min="4886" max="4895" width="13.7109375" customWidth="1"/>
    <col min="4896" max="4896" width="12.7109375" customWidth="1"/>
    <col min="4897" max="4897" width="12" customWidth="1"/>
    <col min="4898" max="4898" width="13" customWidth="1"/>
    <col min="4899" max="4899" width="11.85546875" customWidth="1"/>
    <col min="4900" max="4900" width="12.7109375" customWidth="1"/>
    <col min="5120" max="5120" width="12.42578125" customWidth="1"/>
    <col min="5121" max="5121" width="65.140625" bestFit="1" customWidth="1"/>
    <col min="5122" max="5122" width="12.42578125" bestFit="1" customWidth="1"/>
    <col min="5127" max="5127" width="10.5703125" customWidth="1"/>
    <col min="5128" max="5128" width="11.42578125" customWidth="1"/>
    <col min="5129" max="5129" width="10.7109375" customWidth="1"/>
    <col min="5130" max="5130" width="12" customWidth="1"/>
    <col min="5131" max="5131" width="11.28515625" bestFit="1" customWidth="1"/>
    <col min="5132" max="5132" width="11" bestFit="1" customWidth="1"/>
    <col min="5133" max="5133" width="23.7109375" customWidth="1"/>
    <col min="5134" max="5140" width="13.85546875" customWidth="1"/>
    <col min="5141" max="5141" width="11.85546875" customWidth="1"/>
    <col min="5142" max="5151" width="13.7109375" customWidth="1"/>
    <col min="5152" max="5152" width="12.7109375" customWidth="1"/>
    <col min="5153" max="5153" width="12" customWidth="1"/>
    <col min="5154" max="5154" width="13" customWidth="1"/>
    <col min="5155" max="5155" width="11.85546875" customWidth="1"/>
    <col min="5156" max="5156" width="12.7109375" customWidth="1"/>
    <col min="5376" max="5376" width="12.42578125" customWidth="1"/>
    <col min="5377" max="5377" width="65.140625" bestFit="1" customWidth="1"/>
    <col min="5378" max="5378" width="12.42578125" bestFit="1" customWidth="1"/>
    <col min="5383" max="5383" width="10.5703125" customWidth="1"/>
    <col min="5384" max="5384" width="11.42578125" customWidth="1"/>
    <col min="5385" max="5385" width="10.7109375" customWidth="1"/>
    <col min="5386" max="5386" width="12" customWidth="1"/>
    <col min="5387" max="5387" width="11.28515625" bestFit="1" customWidth="1"/>
    <col min="5388" max="5388" width="11" bestFit="1" customWidth="1"/>
    <col min="5389" max="5389" width="23.7109375" customWidth="1"/>
    <col min="5390" max="5396" width="13.85546875" customWidth="1"/>
    <col min="5397" max="5397" width="11.85546875" customWidth="1"/>
    <col min="5398" max="5407" width="13.7109375" customWidth="1"/>
    <col min="5408" max="5408" width="12.7109375" customWidth="1"/>
    <col min="5409" max="5409" width="12" customWidth="1"/>
    <col min="5410" max="5410" width="13" customWidth="1"/>
    <col min="5411" max="5411" width="11.85546875" customWidth="1"/>
    <col min="5412" max="5412" width="12.7109375" customWidth="1"/>
    <col min="5632" max="5632" width="12.42578125" customWidth="1"/>
    <col min="5633" max="5633" width="65.140625" bestFit="1" customWidth="1"/>
    <col min="5634" max="5634" width="12.42578125" bestFit="1" customWidth="1"/>
    <col min="5639" max="5639" width="10.5703125" customWidth="1"/>
    <col min="5640" max="5640" width="11.42578125" customWidth="1"/>
    <col min="5641" max="5641" width="10.7109375" customWidth="1"/>
    <col min="5642" max="5642" width="12" customWidth="1"/>
    <col min="5643" max="5643" width="11.28515625" bestFit="1" customWidth="1"/>
    <col min="5644" max="5644" width="11" bestFit="1" customWidth="1"/>
    <col min="5645" max="5645" width="23.7109375" customWidth="1"/>
    <col min="5646" max="5652" width="13.85546875" customWidth="1"/>
    <col min="5653" max="5653" width="11.85546875" customWidth="1"/>
    <col min="5654" max="5663" width="13.7109375" customWidth="1"/>
    <col min="5664" max="5664" width="12.7109375" customWidth="1"/>
    <col min="5665" max="5665" width="12" customWidth="1"/>
    <col min="5666" max="5666" width="13" customWidth="1"/>
    <col min="5667" max="5667" width="11.85546875" customWidth="1"/>
    <col min="5668" max="5668" width="12.7109375" customWidth="1"/>
    <col min="5888" max="5888" width="12.42578125" customWidth="1"/>
    <col min="5889" max="5889" width="65.140625" bestFit="1" customWidth="1"/>
    <col min="5890" max="5890" width="12.42578125" bestFit="1" customWidth="1"/>
    <col min="5895" max="5895" width="10.5703125" customWidth="1"/>
    <col min="5896" max="5896" width="11.42578125" customWidth="1"/>
    <col min="5897" max="5897" width="10.7109375" customWidth="1"/>
    <col min="5898" max="5898" width="12" customWidth="1"/>
    <col min="5899" max="5899" width="11.28515625" bestFit="1" customWidth="1"/>
    <col min="5900" max="5900" width="11" bestFit="1" customWidth="1"/>
    <col min="5901" max="5901" width="23.7109375" customWidth="1"/>
    <col min="5902" max="5908" width="13.85546875" customWidth="1"/>
    <col min="5909" max="5909" width="11.85546875" customWidth="1"/>
    <col min="5910" max="5919" width="13.7109375" customWidth="1"/>
    <col min="5920" max="5920" width="12.7109375" customWidth="1"/>
    <col min="5921" max="5921" width="12" customWidth="1"/>
    <col min="5922" max="5922" width="13" customWidth="1"/>
    <col min="5923" max="5923" width="11.85546875" customWidth="1"/>
    <col min="5924" max="5924" width="12.7109375" customWidth="1"/>
    <col min="6144" max="6144" width="12.42578125" customWidth="1"/>
    <col min="6145" max="6145" width="65.140625" bestFit="1" customWidth="1"/>
    <col min="6146" max="6146" width="12.42578125" bestFit="1" customWidth="1"/>
    <col min="6151" max="6151" width="10.5703125" customWidth="1"/>
    <col min="6152" max="6152" width="11.42578125" customWidth="1"/>
    <col min="6153" max="6153" width="10.7109375" customWidth="1"/>
    <col min="6154" max="6154" width="12" customWidth="1"/>
    <col min="6155" max="6155" width="11.28515625" bestFit="1" customWidth="1"/>
    <col min="6156" max="6156" width="11" bestFit="1" customWidth="1"/>
    <col min="6157" max="6157" width="23.7109375" customWidth="1"/>
    <col min="6158" max="6164" width="13.85546875" customWidth="1"/>
    <col min="6165" max="6165" width="11.85546875" customWidth="1"/>
    <col min="6166" max="6175" width="13.7109375" customWidth="1"/>
    <col min="6176" max="6176" width="12.7109375" customWidth="1"/>
    <col min="6177" max="6177" width="12" customWidth="1"/>
    <col min="6178" max="6178" width="13" customWidth="1"/>
    <col min="6179" max="6179" width="11.85546875" customWidth="1"/>
    <col min="6180" max="6180" width="12.7109375" customWidth="1"/>
    <col min="6400" max="6400" width="12.42578125" customWidth="1"/>
    <col min="6401" max="6401" width="65.140625" bestFit="1" customWidth="1"/>
    <col min="6402" max="6402" width="12.42578125" bestFit="1" customWidth="1"/>
    <col min="6407" max="6407" width="10.5703125" customWidth="1"/>
    <col min="6408" max="6408" width="11.42578125" customWidth="1"/>
    <col min="6409" max="6409" width="10.7109375" customWidth="1"/>
    <col min="6410" max="6410" width="12" customWidth="1"/>
    <col min="6411" max="6411" width="11.28515625" bestFit="1" customWidth="1"/>
    <col min="6412" max="6412" width="11" bestFit="1" customWidth="1"/>
    <col min="6413" max="6413" width="23.7109375" customWidth="1"/>
    <col min="6414" max="6420" width="13.85546875" customWidth="1"/>
    <col min="6421" max="6421" width="11.85546875" customWidth="1"/>
    <col min="6422" max="6431" width="13.7109375" customWidth="1"/>
    <col min="6432" max="6432" width="12.7109375" customWidth="1"/>
    <col min="6433" max="6433" width="12" customWidth="1"/>
    <col min="6434" max="6434" width="13" customWidth="1"/>
    <col min="6435" max="6435" width="11.85546875" customWidth="1"/>
    <col min="6436" max="6436" width="12.7109375" customWidth="1"/>
    <col min="6656" max="6656" width="12.42578125" customWidth="1"/>
    <col min="6657" max="6657" width="65.140625" bestFit="1" customWidth="1"/>
    <col min="6658" max="6658" width="12.42578125" bestFit="1" customWidth="1"/>
    <col min="6663" max="6663" width="10.5703125" customWidth="1"/>
    <col min="6664" max="6664" width="11.42578125" customWidth="1"/>
    <col min="6665" max="6665" width="10.7109375" customWidth="1"/>
    <col min="6666" max="6666" width="12" customWidth="1"/>
    <col min="6667" max="6667" width="11.28515625" bestFit="1" customWidth="1"/>
    <col min="6668" max="6668" width="11" bestFit="1" customWidth="1"/>
    <col min="6669" max="6669" width="23.7109375" customWidth="1"/>
    <col min="6670" max="6676" width="13.85546875" customWidth="1"/>
    <col min="6677" max="6677" width="11.85546875" customWidth="1"/>
    <col min="6678" max="6687" width="13.7109375" customWidth="1"/>
    <col min="6688" max="6688" width="12.7109375" customWidth="1"/>
    <col min="6689" max="6689" width="12" customWidth="1"/>
    <col min="6690" max="6690" width="13" customWidth="1"/>
    <col min="6691" max="6691" width="11.85546875" customWidth="1"/>
    <col min="6692" max="6692" width="12.7109375" customWidth="1"/>
    <col min="6912" max="6912" width="12.42578125" customWidth="1"/>
    <col min="6913" max="6913" width="65.140625" bestFit="1" customWidth="1"/>
    <col min="6914" max="6914" width="12.42578125" bestFit="1" customWidth="1"/>
    <col min="6919" max="6919" width="10.5703125" customWidth="1"/>
    <col min="6920" max="6920" width="11.42578125" customWidth="1"/>
    <col min="6921" max="6921" width="10.7109375" customWidth="1"/>
    <col min="6922" max="6922" width="12" customWidth="1"/>
    <col min="6923" max="6923" width="11.28515625" bestFit="1" customWidth="1"/>
    <col min="6924" max="6924" width="11" bestFit="1" customWidth="1"/>
    <col min="6925" max="6925" width="23.7109375" customWidth="1"/>
    <col min="6926" max="6932" width="13.85546875" customWidth="1"/>
    <col min="6933" max="6933" width="11.85546875" customWidth="1"/>
    <col min="6934" max="6943" width="13.7109375" customWidth="1"/>
    <col min="6944" max="6944" width="12.7109375" customWidth="1"/>
    <col min="6945" max="6945" width="12" customWidth="1"/>
    <col min="6946" max="6946" width="13" customWidth="1"/>
    <col min="6947" max="6947" width="11.85546875" customWidth="1"/>
    <col min="6948" max="6948" width="12.7109375" customWidth="1"/>
    <col min="7168" max="7168" width="12.42578125" customWidth="1"/>
    <col min="7169" max="7169" width="65.140625" bestFit="1" customWidth="1"/>
    <col min="7170" max="7170" width="12.42578125" bestFit="1" customWidth="1"/>
    <col min="7175" max="7175" width="10.5703125" customWidth="1"/>
    <col min="7176" max="7176" width="11.42578125" customWidth="1"/>
    <col min="7177" max="7177" width="10.7109375" customWidth="1"/>
    <col min="7178" max="7178" width="12" customWidth="1"/>
    <col min="7179" max="7179" width="11.28515625" bestFit="1" customWidth="1"/>
    <col min="7180" max="7180" width="11" bestFit="1" customWidth="1"/>
    <col min="7181" max="7181" width="23.7109375" customWidth="1"/>
    <col min="7182" max="7188" width="13.85546875" customWidth="1"/>
    <col min="7189" max="7189" width="11.85546875" customWidth="1"/>
    <col min="7190" max="7199" width="13.7109375" customWidth="1"/>
    <col min="7200" max="7200" width="12.7109375" customWidth="1"/>
    <col min="7201" max="7201" width="12" customWidth="1"/>
    <col min="7202" max="7202" width="13" customWidth="1"/>
    <col min="7203" max="7203" width="11.85546875" customWidth="1"/>
    <col min="7204" max="7204" width="12.7109375" customWidth="1"/>
    <col min="7424" max="7424" width="12.42578125" customWidth="1"/>
    <col min="7425" max="7425" width="65.140625" bestFit="1" customWidth="1"/>
    <col min="7426" max="7426" width="12.42578125" bestFit="1" customWidth="1"/>
    <col min="7431" max="7431" width="10.5703125" customWidth="1"/>
    <col min="7432" max="7432" width="11.42578125" customWidth="1"/>
    <col min="7433" max="7433" width="10.7109375" customWidth="1"/>
    <col min="7434" max="7434" width="12" customWidth="1"/>
    <col min="7435" max="7435" width="11.28515625" bestFit="1" customWidth="1"/>
    <col min="7436" max="7436" width="11" bestFit="1" customWidth="1"/>
    <col min="7437" max="7437" width="23.7109375" customWidth="1"/>
    <col min="7438" max="7444" width="13.85546875" customWidth="1"/>
    <col min="7445" max="7445" width="11.85546875" customWidth="1"/>
    <col min="7446" max="7455" width="13.7109375" customWidth="1"/>
    <col min="7456" max="7456" width="12.7109375" customWidth="1"/>
    <col min="7457" max="7457" width="12" customWidth="1"/>
    <col min="7458" max="7458" width="13" customWidth="1"/>
    <col min="7459" max="7459" width="11.85546875" customWidth="1"/>
    <col min="7460" max="7460" width="12.7109375" customWidth="1"/>
    <col min="7680" max="7680" width="12.42578125" customWidth="1"/>
    <col min="7681" max="7681" width="65.140625" bestFit="1" customWidth="1"/>
    <col min="7682" max="7682" width="12.42578125" bestFit="1" customWidth="1"/>
    <col min="7687" max="7687" width="10.5703125" customWidth="1"/>
    <col min="7688" max="7688" width="11.42578125" customWidth="1"/>
    <col min="7689" max="7689" width="10.7109375" customWidth="1"/>
    <col min="7690" max="7690" width="12" customWidth="1"/>
    <col min="7691" max="7691" width="11.28515625" bestFit="1" customWidth="1"/>
    <col min="7692" max="7692" width="11" bestFit="1" customWidth="1"/>
    <col min="7693" max="7693" width="23.7109375" customWidth="1"/>
    <col min="7694" max="7700" width="13.85546875" customWidth="1"/>
    <col min="7701" max="7701" width="11.85546875" customWidth="1"/>
    <col min="7702" max="7711" width="13.7109375" customWidth="1"/>
    <col min="7712" max="7712" width="12.7109375" customWidth="1"/>
    <col min="7713" max="7713" width="12" customWidth="1"/>
    <col min="7714" max="7714" width="13" customWidth="1"/>
    <col min="7715" max="7715" width="11.85546875" customWidth="1"/>
    <col min="7716" max="7716" width="12.7109375" customWidth="1"/>
    <col min="7936" max="7936" width="12.42578125" customWidth="1"/>
    <col min="7937" max="7937" width="65.140625" bestFit="1" customWidth="1"/>
    <col min="7938" max="7938" width="12.42578125" bestFit="1" customWidth="1"/>
    <col min="7943" max="7943" width="10.5703125" customWidth="1"/>
    <col min="7944" max="7944" width="11.42578125" customWidth="1"/>
    <col min="7945" max="7945" width="10.7109375" customWidth="1"/>
    <col min="7946" max="7946" width="12" customWidth="1"/>
    <col min="7947" max="7947" width="11.28515625" bestFit="1" customWidth="1"/>
    <col min="7948" max="7948" width="11" bestFit="1" customWidth="1"/>
    <col min="7949" max="7949" width="23.7109375" customWidth="1"/>
    <col min="7950" max="7956" width="13.85546875" customWidth="1"/>
    <col min="7957" max="7957" width="11.85546875" customWidth="1"/>
    <col min="7958" max="7967" width="13.7109375" customWidth="1"/>
    <col min="7968" max="7968" width="12.7109375" customWidth="1"/>
    <col min="7969" max="7969" width="12" customWidth="1"/>
    <col min="7970" max="7970" width="13" customWidth="1"/>
    <col min="7971" max="7971" width="11.85546875" customWidth="1"/>
    <col min="7972" max="7972" width="12.7109375" customWidth="1"/>
    <col min="8192" max="8192" width="12.42578125" customWidth="1"/>
    <col min="8193" max="8193" width="65.140625" bestFit="1" customWidth="1"/>
    <col min="8194" max="8194" width="12.42578125" bestFit="1" customWidth="1"/>
    <col min="8199" max="8199" width="10.5703125" customWidth="1"/>
    <col min="8200" max="8200" width="11.42578125" customWidth="1"/>
    <col min="8201" max="8201" width="10.7109375" customWidth="1"/>
    <col min="8202" max="8202" width="12" customWidth="1"/>
    <col min="8203" max="8203" width="11.28515625" bestFit="1" customWidth="1"/>
    <col min="8204" max="8204" width="11" bestFit="1" customWidth="1"/>
    <col min="8205" max="8205" width="23.7109375" customWidth="1"/>
    <col min="8206" max="8212" width="13.85546875" customWidth="1"/>
    <col min="8213" max="8213" width="11.85546875" customWidth="1"/>
    <col min="8214" max="8223" width="13.7109375" customWidth="1"/>
    <col min="8224" max="8224" width="12.7109375" customWidth="1"/>
    <col min="8225" max="8225" width="12" customWidth="1"/>
    <col min="8226" max="8226" width="13" customWidth="1"/>
    <col min="8227" max="8227" width="11.85546875" customWidth="1"/>
    <col min="8228" max="8228" width="12.7109375" customWidth="1"/>
    <col min="8448" max="8448" width="12.42578125" customWidth="1"/>
    <col min="8449" max="8449" width="65.140625" bestFit="1" customWidth="1"/>
    <col min="8450" max="8450" width="12.42578125" bestFit="1" customWidth="1"/>
    <col min="8455" max="8455" width="10.5703125" customWidth="1"/>
    <col min="8456" max="8456" width="11.42578125" customWidth="1"/>
    <col min="8457" max="8457" width="10.7109375" customWidth="1"/>
    <col min="8458" max="8458" width="12" customWidth="1"/>
    <col min="8459" max="8459" width="11.28515625" bestFit="1" customWidth="1"/>
    <col min="8460" max="8460" width="11" bestFit="1" customWidth="1"/>
    <col min="8461" max="8461" width="23.7109375" customWidth="1"/>
    <col min="8462" max="8468" width="13.85546875" customWidth="1"/>
    <col min="8469" max="8469" width="11.85546875" customWidth="1"/>
    <col min="8470" max="8479" width="13.7109375" customWidth="1"/>
    <col min="8480" max="8480" width="12.7109375" customWidth="1"/>
    <col min="8481" max="8481" width="12" customWidth="1"/>
    <col min="8482" max="8482" width="13" customWidth="1"/>
    <col min="8483" max="8483" width="11.85546875" customWidth="1"/>
    <col min="8484" max="8484" width="12.7109375" customWidth="1"/>
    <col min="8704" max="8704" width="12.42578125" customWidth="1"/>
    <col min="8705" max="8705" width="65.140625" bestFit="1" customWidth="1"/>
    <col min="8706" max="8706" width="12.42578125" bestFit="1" customWidth="1"/>
    <col min="8711" max="8711" width="10.5703125" customWidth="1"/>
    <col min="8712" max="8712" width="11.42578125" customWidth="1"/>
    <col min="8713" max="8713" width="10.7109375" customWidth="1"/>
    <col min="8714" max="8714" width="12" customWidth="1"/>
    <col min="8715" max="8715" width="11.28515625" bestFit="1" customWidth="1"/>
    <col min="8716" max="8716" width="11" bestFit="1" customWidth="1"/>
    <col min="8717" max="8717" width="23.7109375" customWidth="1"/>
    <col min="8718" max="8724" width="13.85546875" customWidth="1"/>
    <col min="8725" max="8725" width="11.85546875" customWidth="1"/>
    <col min="8726" max="8735" width="13.7109375" customWidth="1"/>
    <col min="8736" max="8736" width="12.7109375" customWidth="1"/>
    <col min="8737" max="8737" width="12" customWidth="1"/>
    <col min="8738" max="8738" width="13" customWidth="1"/>
    <col min="8739" max="8739" width="11.85546875" customWidth="1"/>
    <col min="8740" max="8740" width="12.7109375" customWidth="1"/>
    <col min="8960" max="8960" width="12.42578125" customWidth="1"/>
    <col min="8961" max="8961" width="65.140625" bestFit="1" customWidth="1"/>
    <col min="8962" max="8962" width="12.42578125" bestFit="1" customWidth="1"/>
    <col min="8967" max="8967" width="10.5703125" customWidth="1"/>
    <col min="8968" max="8968" width="11.42578125" customWidth="1"/>
    <col min="8969" max="8969" width="10.7109375" customWidth="1"/>
    <col min="8970" max="8970" width="12" customWidth="1"/>
    <col min="8971" max="8971" width="11.28515625" bestFit="1" customWidth="1"/>
    <col min="8972" max="8972" width="11" bestFit="1" customWidth="1"/>
    <col min="8973" max="8973" width="23.7109375" customWidth="1"/>
    <col min="8974" max="8980" width="13.85546875" customWidth="1"/>
    <col min="8981" max="8981" width="11.85546875" customWidth="1"/>
    <col min="8982" max="8991" width="13.7109375" customWidth="1"/>
    <col min="8992" max="8992" width="12.7109375" customWidth="1"/>
    <col min="8993" max="8993" width="12" customWidth="1"/>
    <col min="8994" max="8994" width="13" customWidth="1"/>
    <col min="8995" max="8995" width="11.85546875" customWidth="1"/>
    <col min="8996" max="8996" width="12.7109375" customWidth="1"/>
    <col min="9216" max="9216" width="12.42578125" customWidth="1"/>
    <col min="9217" max="9217" width="65.140625" bestFit="1" customWidth="1"/>
    <col min="9218" max="9218" width="12.42578125" bestFit="1" customWidth="1"/>
    <col min="9223" max="9223" width="10.5703125" customWidth="1"/>
    <col min="9224" max="9224" width="11.42578125" customWidth="1"/>
    <col min="9225" max="9225" width="10.7109375" customWidth="1"/>
    <col min="9226" max="9226" width="12" customWidth="1"/>
    <col min="9227" max="9227" width="11.28515625" bestFit="1" customWidth="1"/>
    <col min="9228" max="9228" width="11" bestFit="1" customWidth="1"/>
    <col min="9229" max="9229" width="23.7109375" customWidth="1"/>
    <col min="9230" max="9236" width="13.85546875" customWidth="1"/>
    <col min="9237" max="9237" width="11.85546875" customWidth="1"/>
    <col min="9238" max="9247" width="13.7109375" customWidth="1"/>
    <col min="9248" max="9248" width="12.7109375" customWidth="1"/>
    <col min="9249" max="9249" width="12" customWidth="1"/>
    <col min="9250" max="9250" width="13" customWidth="1"/>
    <col min="9251" max="9251" width="11.85546875" customWidth="1"/>
    <col min="9252" max="9252" width="12.7109375" customWidth="1"/>
    <col min="9472" max="9472" width="12.42578125" customWidth="1"/>
    <col min="9473" max="9473" width="65.140625" bestFit="1" customWidth="1"/>
    <col min="9474" max="9474" width="12.42578125" bestFit="1" customWidth="1"/>
    <col min="9479" max="9479" width="10.5703125" customWidth="1"/>
    <col min="9480" max="9480" width="11.42578125" customWidth="1"/>
    <col min="9481" max="9481" width="10.7109375" customWidth="1"/>
    <col min="9482" max="9482" width="12" customWidth="1"/>
    <col min="9483" max="9483" width="11.28515625" bestFit="1" customWidth="1"/>
    <col min="9484" max="9484" width="11" bestFit="1" customWidth="1"/>
    <col min="9485" max="9485" width="23.7109375" customWidth="1"/>
    <col min="9486" max="9492" width="13.85546875" customWidth="1"/>
    <col min="9493" max="9493" width="11.85546875" customWidth="1"/>
    <col min="9494" max="9503" width="13.7109375" customWidth="1"/>
    <col min="9504" max="9504" width="12.7109375" customWidth="1"/>
    <col min="9505" max="9505" width="12" customWidth="1"/>
    <col min="9506" max="9506" width="13" customWidth="1"/>
    <col min="9507" max="9507" width="11.85546875" customWidth="1"/>
    <col min="9508" max="9508" width="12.7109375" customWidth="1"/>
    <col min="9728" max="9728" width="12.42578125" customWidth="1"/>
    <col min="9729" max="9729" width="65.140625" bestFit="1" customWidth="1"/>
    <col min="9730" max="9730" width="12.42578125" bestFit="1" customWidth="1"/>
    <col min="9735" max="9735" width="10.5703125" customWidth="1"/>
    <col min="9736" max="9736" width="11.42578125" customWidth="1"/>
    <col min="9737" max="9737" width="10.7109375" customWidth="1"/>
    <col min="9738" max="9738" width="12" customWidth="1"/>
    <col min="9739" max="9739" width="11.28515625" bestFit="1" customWidth="1"/>
    <col min="9740" max="9740" width="11" bestFit="1" customWidth="1"/>
    <col min="9741" max="9741" width="23.7109375" customWidth="1"/>
    <col min="9742" max="9748" width="13.85546875" customWidth="1"/>
    <col min="9749" max="9749" width="11.85546875" customWidth="1"/>
    <col min="9750" max="9759" width="13.7109375" customWidth="1"/>
    <col min="9760" max="9760" width="12.7109375" customWidth="1"/>
    <col min="9761" max="9761" width="12" customWidth="1"/>
    <col min="9762" max="9762" width="13" customWidth="1"/>
    <col min="9763" max="9763" width="11.85546875" customWidth="1"/>
    <col min="9764" max="9764" width="12.7109375" customWidth="1"/>
    <col min="9984" max="9984" width="12.42578125" customWidth="1"/>
    <col min="9985" max="9985" width="65.140625" bestFit="1" customWidth="1"/>
    <col min="9986" max="9986" width="12.42578125" bestFit="1" customWidth="1"/>
    <col min="9991" max="9991" width="10.5703125" customWidth="1"/>
    <col min="9992" max="9992" width="11.42578125" customWidth="1"/>
    <col min="9993" max="9993" width="10.7109375" customWidth="1"/>
    <col min="9994" max="9994" width="12" customWidth="1"/>
    <col min="9995" max="9995" width="11.28515625" bestFit="1" customWidth="1"/>
    <col min="9996" max="9996" width="11" bestFit="1" customWidth="1"/>
    <col min="9997" max="9997" width="23.7109375" customWidth="1"/>
    <col min="9998" max="10004" width="13.85546875" customWidth="1"/>
    <col min="10005" max="10005" width="11.85546875" customWidth="1"/>
    <col min="10006" max="10015" width="13.7109375" customWidth="1"/>
    <col min="10016" max="10016" width="12.7109375" customWidth="1"/>
    <col min="10017" max="10017" width="12" customWidth="1"/>
    <col min="10018" max="10018" width="13" customWidth="1"/>
    <col min="10019" max="10019" width="11.85546875" customWidth="1"/>
    <col min="10020" max="10020" width="12.7109375" customWidth="1"/>
    <col min="10240" max="10240" width="12.42578125" customWidth="1"/>
    <col min="10241" max="10241" width="65.140625" bestFit="1" customWidth="1"/>
    <col min="10242" max="10242" width="12.42578125" bestFit="1" customWidth="1"/>
    <col min="10247" max="10247" width="10.5703125" customWidth="1"/>
    <col min="10248" max="10248" width="11.42578125" customWidth="1"/>
    <col min="10249" max="10249" width="10.7109375" customWidth="1"/>
    <col min="10250" max="10250" width="12" customWidth="1"/>
    <col min="10251" max="10251" width="11.28515625" bestFit="1" customWidth="1"/>
    <col min="10252" max="10252" width="11" bestFit="1" customWidth="1"/>
    <col min="10253" max="10253" width="23.7109375" customWidth="1"/>
    <col min="10254" max="10260" width="13.85546875" customWidth="1"/>
    <col min="10261" max="10261" width="11.85546875" customWidth="1"/>
    <col min="10262" max="10271" width="13.7109375" customWidth="1"/>
    <col min="10272" max="10272" width="12.7109375" customWidth="1"/>
    <col min="10273" max="10273" width="12" customWidth="1"/>
    <col min="10274" max="10274" width="13" customWidth="1"/>
    <col min="10275" max="10275" width="11.85546875" customWidth="1"/>
    <col min="10276" max="10276" width="12.7109375" customWidth="1"/>
    <col min="10496" max="10496" width="12.42578125" customWidth="1"/>
    <col min="10497" max="10497" width="65.140625" bestFit="1" customWidth="1"/>
    <col min="10498" max="10498" width="12.42578125" bestFit="1" customWidth="1"/>
    <col min="10503" max="10503" width="10.5703125" customWidth="1"/>
    <col min="10504" max="10504" width="11.42578125" customWidth="1"/>
    <col min="10505" max="10505" width="10.7109375" customWidth="1"/>
    <col min="10506" max="10506" width="12" customWidth="1"/>
    <col min="10507" max="10507" width="11.28515625" bestFit="1" customWidth="1"/>
    <col min="10508" max="10508" width="11" bestFit="1" customWidth="1"/>
    <col min="10509" max="10509" width="23.7109375" customWidth="1"/>
    <col min="10510" max="10516" width="13.85546875" customWidth="1"/>
    <col min="10517" max="10517" width="11.85546875" customWidth="1"/>
    <col min="10518" max="10527" width="13.7109375" customWidth="1"/>
    <col min="10528" max="10528" width="12.7109375" customWidth="1"/>
    <col min="10529" max="10529" width="12" customWidth="1"/>
    <col min="10530" max="10530" width="13" customWidth="1"/>
    <col min="10531" max="10531" width="11.85546875" customWidth="1"/>
    <col min="10532" max="10532" width="12.7109375" customWidth="1"/>
    <col min="10752" max="10752" width="12.42578125" customWidth="1"/>
    <col min="10753" max="10753" width="65.140625" bestFit="1" customWidth="1"/>
    <col min="10754" max="10754" width="12.42578125" bestFit="1" customWidth="1"/>
    <col min="10759" max="10759" width="10.5703125" customWidth="1"/>
    <col min="10760" max="10760" width="11.42578125" customWidth="1"/>
    <col min="10761" max="10761" width="10.7109375" customWidth="1"/>
    <col min="10762" max="10762" width="12" customWidth="1"/>
    <col min="10763" max="10763" width="11.28515625" bestFit="1" customWidth="1"/>
    <col min="10764" max="10764" width="11" bestFit="1" customWidth="1"/>
    <col min="10765" max="10765" width="23.7109375" customWidth="1"/>
    <col min="10766" max="10772" width="13.85546875" customWidth="1"/>
    <col min="10773" max="10773" width="11.85546875" customWidth="1"/>
    <col min="10774" max="10783" width="13.7109375" customWidth="1"/>
    <col min="10784" max="10784" width="12.7109375" customWidth="1"/>
    <col min="10785" max="10785" width="12" customWidth="1"/>
    <col min="10786" max="10786" width="13" customWidth="1"/>
    <col min="10787" max="10787" width="11.85546875" customWidth="1"/>
    <col min="10788" max="10788" width="12.7109375" customWidth="1"/>
    <col min="11008" max="11008" width="12.42578125" customWidth="1"/>
    <col min="11009" max="11009" width="65.140625" bestFit="1" customWidth="1"/>
    <col min="11010" max="11010" width="12.42578125" bestFit="1" customWidth="1"/>
    <col min="11015" max="11015" width="10.5703125" customWidth="1"/>
    <col min="11016" max="11016" width="11.42578125" customWidth="1"/>
    <col min="11017" max="11017" width="10.7109375" customWidth="1"/>
    <col min="11018" max="11018" width="12" customWidth="1"/>
    <col min="11019" max="11019" width="11.28515625" bestFit="1" customWidth="1"/>
    <col min="11020" max="11020" width="11" bestFit="1" customWidth="1"/>
    <col min="11021" max="11021" width="23.7109375" customWidth="1"/>
    <col min="11022" max="11028" width="13.85546875" customWidth="1"/>
    <col min="11029" max="11029" width="11.85546875" customWidth="1"/>
    <col min="11030" max="11039" width="13.7109375" customWidth="1"/>
    <col min="11040" max="11040" width="12.7109375" customWidth="1"/>
    <col min="11041" max="11041" width="12" customWidth="1"/>
    <col min="11042" max="11042" width="13" customWidth="1"/>
    <col min="11043" max="11043" width="11.85546875" customWidth="1"/>
    <col min="11044" max="11044" width="12.7109375" customWidth="1"/>
    <col min="11264" max="11264" width="12.42578125" customWidth="1"/>
    <col min="11265" max="11265" width="65.140625" bestFit="1" customWidth="1"/>
    <col min="11266" max="11266" width="12.42578125" bestFit="1" customWidth="1"/>
    <col min="11271" max="11271" width="10.5703125" customWidth="1"/>
    <col min="11272" max="11272" width="11.42578125" customWidth="1"/>
    <col min="11273" max="11273" width="10.7109375" customWidth="1"/>
    <col min="11274" max="11274" width="12" customWidth="1"/>
    <col min="11275" max="11275" width="11.28515625" bestFit="1" customWidth="1"/>
    <col min="11276" max="11276" width="11" bestFit="1" customWidth="1"/>
    <col min="11277" max="11277" width="23.7109375" customWidth="1"/>
    <col min="11278" max="11284" width="13.85546875" customWidth="1"/>
    <col min="11285" max="11285" width="11.85546875" customWidth="1"/>
    <col min="11286" max="11295" width="13.7109375" customWidth="1"/>
    <col min="11296" max="11296" width="12.7109375" customWidth="1"/>
    <col min="11297" max="11297" width="12" customWidth="1"/>
    <col min="11298" max="11298" width="13" customWidth="1"/>
    <col min="11299" max="11299" width="11.85546875" customWidth="1"/>
    <col min="11300" max="11300" width="12.7109375" customWidth="1"/>
    <col min="11520" max="11520" width="12.42578125" customWidth="1"/>
    <col min="11521" max="11521" width="65.140625" bestFit="1" customWidth="1"/>
    <col min="11522" max="11522" width="12.42578125" bestFit="1" customWidth="1"/>
    <col min="11527" max="11527" width="10.5703125" customWidth="1"/>
    <col min="11528" max="11528" width="11.42578125" customWidth="1"/>
    <col min="11529" max="11529" width="10.7109375" customWidth="1"/>
    <col min="11530" max="11530" width="12" customWidth="1"/>
    <col min="11531" max="11531" width="11.28515625" bestFit="1" customWidth="1"/>
    <col min="11532" max="11532" width="11" bestFit="1" customWidth="1"/>
    <col min="11533" max="11533" width="23.7109375" customWidth="1"/>
    <col min="11534" max="11540" width="13.85546875" customWidth="1"/>
    <col min="11541" max="11541" width="11.85546875" customWidth="1"/>
    <col min="11542" max="11551" width="13.7109375" customWidth="1"/>
    <col min="11552" max="11552" width="12.7109375" customWidth="1"/>
    <col min="11553" max="11553" width="12" customWidth="1"/>
    <col min="11554" max="11554" width="13" customWidth="1"/>
    <col min="11555" max="11555" width="11.85546875" customWidth="1"/>
    <col min="11556" max="11556" width="12.7109375" customWidth="1"/>
    <col min="11776" max="11776" width="12.42578125" customWidth="1"/>
    <col min="11777" max="11777" width="65.140625" bestFit="1" customWidth="1"/>
    <col min="11778" max="11778" width="12.42578125" bestFit="1" customWidth="1"/>
    <col min="11783" max="11783" width="10.5703125" customWidth="1"/>
    <col min="11784" max="11784" width="11.42578125" customWidth="1"/>
    <col min="11785" max="11785" width="10.7109375" customWidth="1"/>
    <col min="11786" max="11786" width="12" customWidth="1"/>
    <col min="11787" max="11787" width="11.28515625" bestFit="1" customWidth="1"/>
    <col min="11788" max="11788" width="11" bestFit="1" customWidth="1"/>
    <col min="11789" max="11789" width="23.7109375" customWidth="1"/>
    <col min="11790" max="11796" width="13.85546875" customWidth="1"/>
    <col min="11797" max="11797" width="11.85546875" customWidth="1"/>
    <col min="11798" max="11807" width="13.7109375" customWidth="1"/>
    <col min="11808" max="11808" width="12.7109375" customWidth="1"/>
    <col min="11809" max="11809" width="12" customWidth="1"/>
    <col min="11810" max="11810" width="13" customWidth="1"/>
    <col min="11811" max="11811" width="11.85546875" customWidth="1"/>
    <col min="11812" max="11812" width="12.7109375" customWidth="1"/>
    <col min="12032" max="12032" width="12.42578125" customWidth="1"/>
    <col min="12033" max="12033" width="65.140625" bestFit="1" customWidth="1"/>
    <col min="12034" max="12034" width="12.42578125" bestFit="1" customWidth="1"/>
    <col min="12039" max="12039" width="10.5703125" customWidth="1"/>
    <col min="12040" max="12040" width="11.42578125" customWidth="1"/>
    <col min="12041" max="12041" width="10.7109375" customWidth="1"/>
    <col min="12042" max="12042" width="12" customWidth="1"/>
    <col min="12043" max="12043" width="11.28515625" bestFit="1" customWidth="1"/>
    <col min="12044" max="12044" width="11" bestFit="1" customWidth="1"/>
    <col min="12045" max="12045" width="23.7109375" customWidth="1"/>
    <col min="12046" max="12052" width="13.85546875" customWidth="1"/>
    <col min="12053" max="12053" width="11.85546875" customWidth="1"/>
    <col min="12054" max="12063" width="13.7109375" customWidth="1"/>
    <col min="12064" max="12064" width="12.7109375" customWidth="1"/>
    <col min="12065" max="12065" width="12" customWidth="1"/>
    <col min="12066" max="12066" width="13" customWidth="1"/>
    <col min="12067" max="12067" width="11.85546875" customWidth="1"/>
    <col min="12068" max="12068" width="12.7109375" customWidth="1"/>
    <col min="12288" max="12288" width="12.42578125" customWidth="1"/>
    <col min="12289" max="12289" width="65.140625" bestFit="1" customWidth="1"/>
    <col min="12290" max="12290" width="12.42578125" bestFit="1" customWidth="1"/>
    <col min="12295" max="12295" width="10.5703125" customWidth="1"/>
    <col min="12296" max="12296" width="11.42578125" customWidth="1"/>
    <col min="12297" max="12297" width="10.7109375" customWidth="1"/>
    <col min="12298" max="12298" width="12" customWidth="1"/>
    <col min="12299" max="12299" width="11.28515625" bestFit="1" customWidth="1"/>
    <col min="12300" max="12300" width="11" bestFit="1" customWidth="1"/>
    <col min="12301" max="12301" width="23.7109375" customWidth="1"/>
    <col min="12302" max="12308" width="13.85546875" customWidth="1"/>
    <col min="12309" max="12309" width="11.85546875" customWidth="1"/>
    <col min="12310" max="12319" width="13.7109375" customWidth="1"/>
    <col min="12320" max="12320" width="12.7109375" customWidth="1"/>
    <col min="12321" max="12321" width="12" customWidth="1"/>
    <col min="12322" max="12322" width="13" customWidth="1"/>
    <col min="12323" max="12323" width="11.85546875" customWidth="1"/>
    <col min="12324" max="12324" width="12.7109375" customWidth="1"/>
    <col min="12544" max="12544" width="12.42578125" customWidth="1"/>
    <col min="12545" max="12545" width="65.140625" bestFit="1" customWidth="1"/>
    <col min="12546" max="12546" width="12.42578125" bestFit="1" customWidth="1"/>
    <col min="12551" max="12551" width="10.5703125" customWidth="1"/>
    <col min="12552" max="12552" width="11.42578125" customWidth="1"/>
    <col min="12553" max="12553" width="10.7109375" customWidth="1"/>
    <col min="12554" max="12554" width="12" customWidth="1"/>
    <col min="12555" max="12555" width="11.28515625" bestFit="1" customWidth="1"/>
    <col min="12556" max="12556" width="11" bestFit="1" customWidth="1"/>
    <col min="12557" max="12557" width="23.7109375" customWidth="1"/>
    <col min="12558" max="12564" width="13.85546875" customWidth="1"/>
    <col min="12565" max="12565" width="11.85546875" customWidth="1"/>
    <col min="12566" max="12575" width="13.7109375" customWidth="1"/>
    <col min="12576" max="12576" width="12.7109375" customWidth="1"/>
    <col min="12577" max="12577" width="12" customWidth="1"/>
    <col min="12578" max="12578" width="13" customWidth="1"/>
    <col min="12579" max="12579" width="11.85546875" customWidth="1"/>
    <col min="12580" max="12580" width="12.7109375" customWidth="1"/>
    <col min="12800" max="12800" width="12.42578125" customWidth="1"/>
    <col min="12801" max="12801" width="65.140625" bestFit="1" customWidth="1"/>
    <col min="12802" max="12802" width="12.42578125" bestFit="1" customWidth="1"/>
    <col min="12807" max="12807" width="10.5703125" customWidth="1"/>
    <col min="12808" max="12808" width="11.42578125" customWidth="1"/>
    <col min="12809" max="12809" width="10.7109375" customWidth="1"/>
    <col min="12810" max="12810" width="12" customWidth="1"/>
    <col min="12811" max="12811" width="11.28515625" bestFit="1" customWidth="1"/>
    <col min="12812" max="12812" width="11" bestFit="1" customWidth="1"/>
    <col min="12813" max="12813" width="23.7109375" customWidth="1"/>
    <col min="12814" max="12820" width="13.85546875" customWidth="1"/>
    <col min="12821" max="12821" width="11.85546875" customWidth="1"/>
    <col min="12822" max="12831" width="13.7109375" customWidth="1"/>
    <col min="12832" max="12832" width="12.7109375" customWidth="1"/>
    <col min="12833" max="12833" width="12" customWidth="1"/>
    <col min="12834" max="12834" width="13" customWidth="1"/>
    <col min="12835" max="12835" width="11.85546875" customWidth="1"/>
    <col min="12836" max="12836" width="12.7109375" customWidth="1"/>
    <col min="13056" max="13056" width="12.42578125" customWidth="1"/>
    <col min="13057" max="13057" width="65.140625" bestFit="1" customWidth="1"/>
    <col min="13058" max="13058" width="12.42578125" bestFit="1" customWidth="1"/>
    <col min="13063" max="13063" width="10.5703125" customWidth="1"/>
    <col min="13064" max="13064" width="11.42578125" customWidth="1"/>
    <col min="13065" max="13065" width="10.7109375" customWidth="1"/>
    <col min="13066" max="13066" width="12" customWidth="1"/>
    <col min="13067" max="13067" width="11.28515625" bestFit="1" customWidth="1"/>
    <col min="13068" max="13068" width="11" bestFit="1" customWidth="1"/>
    <col min="13069" max="13069" width="23.7109375" customWidth="1"/>
    <col min="13070" max="13076" width="13.85546875" customWidth="1"/>
    <col min="13077" max="13077" width="11.85546875" customWidth="1"/>
    <col min="13078" max="13087" width="13.7109375" customWidth="1"/>
    <col min="13088" max="13088" width="12.7109375" customWidth="1"/>
    <col min="13089" max="13089" width="12" customWidth="1"/>
    <col min="13090" max="13090" width="13" customWidth="1"/>
    <col min="13091" max="13091" width="11.85546875" customWidth="1"/>
    <col min="13092" max="13092" width="12.7109375" customWidth="1"/>
    <col min="13312" max="13312" width="12.42578125" customWidth="1"/>
    <col min="13313" max="13313" width="65.140625" bestFit="1" customWidth="1"/>
    <col min="13314" max="13314" width="12.42578125" bestFit="1" customWidth="1"/>
    <col min="13319" max="13319" width="10.5703125" customWidth="1"/>
    <col min="13320" max="13320" width="11.42578125" customWidth="1"/>
    <col min="13321" max="13321" width="10.7109375" customWidth="1"/>
    <col min="13322" max="13322" width="12" customWidth="1"/>
    <col min="13323" max="13323" width="11.28515625" bestFit="1" customWidth="1"/>
    <col min="13324" max="13324" width="11" bestFit="1" customWidth="1"/>
    <col min="13325" max="13325" width="23.7109375" customWidth="1"/>
    <col min="13326" max="13332" width="13.85546875" customWidth="1"/>
    <col min="13333" max="13333" width="11.85546875" customWidth="1"/>
    <col min="13334" max="13343" width="13.7109375" customWidth="1"/>
    <col min="13344" max="13344" width="12.7109375" customWidth="1"/>
    <col min="13345" max="13345" width="12" customWidth="1"/>
    <col min="13346" max="13346" width="13" customWidth="1"/>
    <col min="13347" max="13347" width="11.85546875" customWidth="1"/>
    <col min="13348" max="13348" width="12.7109375" customWidth="1"/>
    <col min="13568" max="13568" width="12.42578125" customWidth="1"/>
    <col min="13569" max="13569" width="65.140625" bestFit="1" customWidth="1"/>
    <col min="13570" max="13570" width="12.42578125" bestFit="1" customWidth="1"/>
    <col min="13575" max="13575" width="10.5703125" customWidth="1"/>
    <col min="13576" max="13576" width="11.42578125" customWidth="1"/>
    <col min="13577" max="13577" width="10.7109375" customWidth="1"/>
    <col min="13578" max="13578" width="12" customWidth="1"/>
    <col min="13579" max="13579" width="11.28515625" bestFit="1" customWidth="1"/>
    <col min="13580" max="13580" width="11" bestFit="1" customWidth="1"/>
    <col min="13581" max="13581" width="23.7109375" customWidth="1"/>
    <col min="13582" max="13588" width="13.85546875" customWidth="1"/>
    <col min="13589" max="13589" width="11.85546875" customWidth="1"/>
    <col min="13590" max="13599" width="13.7109375" customWidth="1"/>
    <col min="13600" max="13600" width="12.7109375" customWidth="1"/>
    <col min="13601" max="13601" width="12" customWidth="1"/>
    <col min="13602" max="13602" width="13" customWidth="1"/>
    <col min="13603" max="13603" width="11.85546875" customWidth="1"/>
    <col min="13604" max="13604" width="12.7109375" customWidth="1"/>
    <col min="13824" max="13824" width="12.42578125" customWidth="1"/>
    <col min="13825" max="13825" width="65.140625" bestFit="1" customWidth="1"/>
    <col min="13826" max="13826" width="12.42578125" bestFit="1" customWidth="1"/>
    <col min="13831" max="13831" width="10.5703125" customWidth="1"/>
    <col min="13832" max="13832" width="11.42578125" customWidth="1"/>
    <col min="13833" max="13833" width="10.7109375" customWidth="1"/>
    <col min="13834" max="13834" width="12" customWidth="1"/>
    <col min="13835" max="13835" width="11.28515625" bestFit="1" customWidth="1"/>
    <col min="13836" max="13836" width="11" bestFit="1" customWidth="1"/>
    <col min="13837" max="13837" width="23.7109375" customWidth="1"/>
    <col min="13838" max="13844" width="13.85546875" customWidth="1"/>
    <col min="13845" max="13845" width="11.85546875" customWidth="1"/>
    <col min="13846" max="13855" width="13.7109375" customWidth="1"/>
    <col min="13856" max="13856" width="12.7109375" customWidth="1"/>
    <col min="13857" max="13857" width="12" customWidth="1"/>
    <col min="13858" max="13858" width="13" customWidth="1"/>
    <col min="13859" max="13859" width="11.85546875" customWidth="1"/>
    <col min="13860" max="13860" width="12.7109375" customWidth="1"/>
    <col min="14080" max="14080" width="12.42578125" customWidth="1"/>
    <col min="14081" max="14081" width="65.140625" bestFit="1" customWidth="1"/>
    <col min="14082" max="14082" width="12.42578125" bestFit="1" customWidth="1"/>
    <col min="14087" max="14087" width="10.5703125" customWidth="1"/>
    <col min="14088" max="14088" width="11.42578125" customWidth="1"/>
    <col min="14089" max="14089" width="10.7109375" customWidth="1"/>
    <col min="14090" max="14090" width="12" customWidth="1"/>
    <col min="14091" max="14091" width="11.28515625" bestFit="1" customWidth="1"/>
    <col min="14092" max="14092" width="11" bestFit="1" customWidth="1"/>
    <col min="14093" max="14093" width="23.7109375" customWidth="1"/>
    <col min="14094" max="14100" width="13.85546875" customWidth="1"/>
    <col min="14101" max="14101" width="11.85546875" customWidth="1"/>
    <col min="14102" max="14111" width="13.7109375" customWidth="1"/>
    <col min="14112" max="14112" width="12.7109375" customWidth="1"/>
    <col min="14113" max="14113" width="12" customWidth="1"/>
    <col min="14114" max="14114" width="13" customWidth="1"/>
    <col min="14115" max="14115" width="11.85546875" customWidth="1"/>
    <col min="14116" max="14116" width="12.7109375" customWidth="1"/>
    <col min="14336" max="14336" width="12.42578125" customWidth="1"/>
    <col min="14337" max="14337" width="65.140625" bestFit="1" customWidth="1"/>
    <col min="14338" max="14338" width="12.42578125" bestFit="1" customWidth="1"/>
    <col min="14343" max="14343" width="10.5703125" customWidth="1"/>
    <col min="14344" max="14344" width="11.42578125" customWidth="1"/>
    <col min="14345" max="14345" width="10.7109375" customWidth="1"/>
    <col min="14346" max="14346" width="12" customWidth="1"/>
    <col min="14347" max="14347" width="11.28515625" bestFit="1" customWidth="1"/>
    <col min="14348" max="14348" width="11" bestFit="1" customWidth="1"/>
    <col min="14349" max="14349" width="23.7109375" customWidth="1"/>
    <col min="14350" max="14356" width="13.85546875" customWidth="1"/>
    <col min="14357" max="14357" width="11.85546875" customWidth="1"/>
    <col min="14358" max="14367" width="13.7109375" customWidth="1"/>
    <col min="14368" max="14368" width="12.7109375" customWidth="1"/>
    <col min="14369" max="14369" width="12" customWidth="1"/>
    <col min="14370" max="14370" width="13" customWidth="1"/>
    <col min="14371" max="14371" width="11.85546875" customWidth="1"/>
    <col min="14372" max="14372" width="12.7109375" customWidth="1"/>
    <col min="14592" max="14592" width="12.42578125" customWidth="1"/>
    <col min="14593" max="14593" width="65.140625" bestFit="1" customWidth="1"/>
    <col min="14594" max="14594" width="12.42578125" bestFit="1" customWidth="1"/>
    <col min="14599" max="14599" width="10.5703125" customWidth="1"/>
    <col min="14600" max="14600" width="11.42578125" customWidth="1"/>
    <col min="14601" max="14601" width="10.7109375" customWidth="1"/>
    <col min="14602" max="14602" width="12" customWidth="1"/>
    <col min="14603" max="14603" width="11.28515625" bestFit="1" customWidth="1"/>
    <col min="14604" max="14604" width="11" bestFit="1" customWidth="1"/>
    <col min="14605" max="14605" width="23.7109375" customWidth="1"/>
    <col min="14606" max="14612" width="13.85546875" customWidth="1"/>
    <col min="14613" max="14613" width="11.85546875" customWidth="1"/>
    <col min="14614" max="14623" width="13.7109375" customWidth="1"/>
    <col min="14624" max="14624" width="12.7109375" customWidth="1"/>
    <col min="14625" max="14625" width="12" customWidth="1"/>
    <col min="14626" max="14626" width="13" customWidth="1"/>
    <col min="14627" max="14627" width="11.85546875" customWidth="1"/>
    <col min="14628" max="14628" width="12.7109375" customWidth="1"/>
    <col min="14848" max="14848" width="12.42578125" customWidth="1"/>
    <col min="14849" max="14849" width="65.140625" bestFit="1" customWidth="1"/>
    <col min="14850" max="14850" width="12.42578125" bestFit="1" customWidth="1"/>
    <col min="14855" max="14855" width="10.5703125" customWidth="1"/>
    <col min="14856" max="14856" width="11.42578125" customWidth="1"/>
    <col min="14857" max="14857" width="10.7109375" customWidth="1"/>
    <col min="14858" max="14858" width="12" customWidth="1"/>
    <col min="14859" max="14859" width="11.28515625" bestFit="1" customWidth="1"/>
    <col min="14860" max="14860" width="11" bestFit="1" customWidth="1"/>
    <col min="14861" max="14861" width="23.7109375" customWidth="1"/>
    <col min="14862" max="14868" width="13.85546875" customWidth="1"/>
    <col min="14869" max="14869" width="11.85546875" customWidth="1"/>
    <col min="14870" max="14879" width="13.7109375" customWidth="1"/>
    <col min="14880" max="14880" width="12.7109375" customWidth="1"/>
    <col min="14881" max="14881" width="12" customWidth="1"/>
    <col min="14882" max="14882" width="13" customWidth="1"/>
    <col min="14883" max="14883" width="11.85546875" customWidth="1"/>
    <col min="14884" max="14884" width="12.7109375" customWidth="1"/>
    <col min="15104" max="15104" width="12.42578125" customWidth="1"/>
    <col min="15105" max="15105" width="65.140625" bestFit="1" customWidth="1"/>
    <col min="15106" max="15106" width="12.42578125" bestFit="1" customWidth="1"/>
    <col min="15111" max="15111" width="10.5703125" customWidth="1"/>
    <col min="15112" max="15112" width="11.42578125" customWidth="1"/>
    <col min="15113" max="15113" width="10.7109375" customWidth="1"/>
    <col min="15114" max="15114" width="12" customWidth="1"/>
    <col min="15115" max="15115" width="11.28515625" bestFit="1" customWidth="1"/>
    <col min="15116" max="15116" width="11" bestFit="1" customWidth="1"/>
    <col min="15117" max="15117" width="23.7109375" customWidth="1"/>
    <col min="15118" max="15124" width="13.85546875" customWidth="1"/>
    <col min="15125" max="15125" width="11.85546875" customWidth="1"/>
    <col min="15126" max="15135" width="13.7109375" customWidth="1"/>
    <col min="15136" max="15136" width="12.7109375" customWidth="1"/>
    <col min="15137" max="15137" width="12" customWidth="1"/>
    <col min="15138" max="15138" width="13" customWidth="1"/>
    <col min="15139" max="15139" width="11.85546875" customWidth="1"/>
    <col min="15140" max="15140" width="12.7109375" customWidth="1"/>
    <col min="15360" max="15360" width="12.42578125" customWidth="1"/>
    <col min="15361" max="15361" width="65.140625" bestFit="1" customWidth="1"/>
    <col min="15362" max="15362" width="12.42578125" bestFit="1" customWidth="1"/>
    <col min="15367" max="15367" width="10.5703125" customWidth="1"/>
    <col min="15368" max="15368" width="11.42578125" customWidth="1"/>
    <col min="15369" max="15369" width="10.7109375" customWidth="1"/>
    <col min="15370" max="15370" width="12" customWidth="1"/>
    <col min="15371" max="15371" width="11.28515625" bestFit="1" customWidth="1"/>
    <col min="15372" max="15372" width="11" bestFit="1" customWidth="1"/>
    <col min="15373" max="15373" width="23.7109375" customWidth="1"/>
    <col min="15374" max="15380" width="13.85546875" customWidth="1"/>
    <col min="15381" max="15381" width="11.85546875" customWidth="1"/>
    <col min="15382" max="15391" width="13.7109375" customWidth="1"/>
    <col min="15392" max="15392" width="12.7109375" customWidth="1"/>
    <col min="15393" max="15393" width="12" customWidth="1"/>
    <col min="15394" max="15394" width="13" customWidth="1"/>
    <col min="15395" max="15395" width="11.85546875" customWidth="1"/>
    <col min="15396" max="15396" width="12.7109375" customWidth="1"/>
    <col min="15616" max="15616" width="12.42578125" customWidth="1"/>
    <col min="15617" max="15617" width="65.140625" bestFit="1" customWidth="1"/>
    <col min="15618" max="15618" width="12.42578125" bestFit="1" customWidth="1"/>
    <col min="15623" max="15623" width="10.5703125" customWidth="1"/>
    <col min="15624" max="15624" width="11.42578125" customWidth="1"/>
    <col min="15625" max="15625" width="10.7109375" customWidth="1"/>
    <col min="15626" max="15626" width="12" customWidth="1"/>
    <col min="15627" max="15627" width="11.28515625" bestFit="1" customWidth="1"/>
    <col min="15628" max="15628" width="11" bestFit="1" customWidth="1"/>
    <col min="15629" max="15629" width="23.7109375" customWidth="1"/>
    <col min="15630" max="15636" width="13.85546875" customWidth="1"/>
    <col min="15637" max="15637" width="11.85546875" customWidth="1"/>
    <col min="15638" max="15647" width="13.7109375" customWidth="1"/>
    <col min="15648" max="15648" width="12.7109375" customWidth="1"/>
    <col min="15649" max="15649" width="12" customWidth="1"/>
    <col min="15650" max="15650" width="13" customWidth="1"/>
    <col min="15651" max="15651" width="11.85546875" customWidth="1"/>
    <col min="15652" max="15652" width="12.7109375" customWidth="1"/>
    <col min="15872" max="15872" width="12.42578125" customWidth="1"/>
    <col min="15873" max="15873" width="65.140625" bestFit="1" customWidth="1"/>
    <col min="15874" max="15874" width="12.42578125" bestFit="1" customWidth="1"/>
    <col min="15879" max="15879" width="10.5703125" customWidth="1"/>
    <col min="15880" max="15880" width="11.42578125" customWidth="1"/>
    <col min="15881" max="15881" width="10.7109375" customWidth="1"/>
    <col min="15882" max="15882" width="12" customWidth="1"/>
    <col min="15883" max="15883" width="11.28515625" bestFit="1" customWidth="1"/>
    <col min="15884" max="15884" width="11" bestFit="1" customWidth="1"/>
    <col min="15885" max="15885" width="23.7109375" customWidth="1"/>
    <col min="15886" max="15892" width="13.85546875" customWidth="1"/>
    <col min="15893" max="15893" width="11.85546875" customWidth="1"/>
    <col min="15894" max="15903" width="13.7109375" customWidth="1"/>
    <col min="15904" max="15904" width="12.7109375" customWidth="1"/>
    <col min="15905" max="15905" width="12" customWidth="1"/>
    <col min="15906" max="15906" width="13" customWidth="1"/>
    <col min="15907" max="15907" width="11.85546875" customWidth="1"/>
    <col min="15908" max="15908" width="12.7109375" customWidth="1"/>
    <col min="16128" max="16128" width="12.42578125" customWidth="1"/>
    <col min="16129" max="16129" width="65.140625" bestFit="1" customWidth="1"/>
    <col min="16130" max="16130" width="12.42578125" bestFit="1" customWidth="1"/>
    <col min="16135" max="16135" width="10.5703125" customWidth="1"/>
    <col min="16136" max="16136" width="11.42578125" customWidth="1"/>
    <col min="16137" max="16137" width="10.7109375" customWidth="1"/>
    <col min="16138" max="16138" width="12" customWidth="1"/>
    <col min="16139" max="16139" width="11.28515625" bestFit="1" customWidth="1"/>
    <col min="16140" max="16140" width="11" bestFit="1" customWidth="1"/>
    <col min="16141" max="16141" width="23.7109375" customWidth="1"/>
    <col min="16142" max="16148" width="13.85546875" customWidth="1"/>
    <col min="16149" max="16149" width="11.85546875" customWidth="1"/>
    <col min="16150" max="16159" width="13.7109375" customWidth="1"/>
    <col min="16160" max="16160" width="12.7109375" customWidth="1"/>
    <col min="16161" max="16161" width="12" customWidth="1"/>
    <col min="16162" max="16162" width="13" customWidth="1"/>
    <col min="16163" max="16163" width="11.85546875" customWidth="1"/>
    <col min="16164" max="16164" width="12.7109375" customWidth="1"/>
  </cols>
  <sheetData>
    <row r="3" spans="1:36" ht="13.5" thickBot="1" x14ac:dyDescent="0.25">
      <c r="A3" s="1"/>
      <c r="B3" s="1"/>
      <c r="C3" s="1"/>
      <c r="D3" s="1"/>
      <c r="E3" s="1"/>
      <c r="F3" s="1"/>
      <c r="G3" s="1"/>
      <c r="H3" s="1"/>
      <c r="I3" s="1"/>
      <c r="J3" s="1"/>
      <c r="K3" s="1"/>
      <c r="L3" s="1"/>
      <c r="M3" s="1"/>
      <c r="N3" s="2"/>
      <c r="O3" s="1"/>
      <c r="P3" s="1"/>
      <c r="Q3" s="1"/>
      <c r="R3" s="1"/>
      <c r="S3" s="1"/>
      <c r="T3" s="1"/>
      <c r="U3" s="1"/>
      <c r="V3" s="1"/>
      <c r="W3" s="1"/>
      <c r="X3" s="1"/>
      <c r="Y3" s="1"/>
      <c r="Z3" s="1"/>
      <c r="AA3" s="1"/>
      <c r="AB3" s="1"/>
      <c r="AC3" s="1"/>
      <c r="AD3" s="1"/>
    </row>
    <row r="4" spans="1:36" ht="18.75" thickBot="1" x14ac:dyDescent="0.3">
      <c r="A4" s="3" t="s">
        <v>0</v>
      </c>
      <c r="B4" s="57">
        <v>43873</v>
      </c>
      <c r="C4" s="4"/>
      <c r="D4" s="5"/>
      <c r="E4" s="6"/>
      <c r="G4" s="4"/>
      <c r="H4" s="4"/>
      <c r="I4" s="4"/>
      <c r="Q4" s="4"/>
      <c r="R4" s="4"/>
      <c r="S4" s="4"/>
      <c r="T4" s="4"/>
      <c r="U4" s="4"/>
      <c r="V4" s="4"/>
      <c r="W4" s="4"/>
      <c r="X4" s="4"/>
      <c r="Y4" s="4"/>
      <c r="Z4" s="4"/>
      <c r="AA4" s="4"/>
      <c r="AB4" s="4"/>
      <c r="AC4" s="4"/>
      <c r="AD4" s="4"/>
    </row>
    <row r="5" spans="1:36" x14ac:dyDescent="0.2">
      <c r="A5" s="1"/>
      <c r="B5" s="1"/>
      <c r="C5" s="4"/>
      <c r="D5" s="4"/>
      <c r="E5" s="4"/>
      <c r="F5" s="4"/>
      <c r="G5" s="4"/>
      <c r="H5" s="4"/>
      <c r="I5" s="4"/>
      <c r="Q5" s="4"/>
      <c r="R5" s="4"/>
      <c r="S5" s="4"/>
      <c r="T5" s="4"/>
      <c r="U5" s="4"/>
      <c r="V5" s="4"/>
      <c r="W5" s="4"/>
      <c r="X5" s="4"/>
      <c r="Y5" s="4"/>
      <c r="Z5" s="4"/>
      <c r="AA5" s="4"/>
      <c r="AB5" s="4"/>
      <c r="AC5" s="4"/>
      <c r="AD5" s="4"/>
    </row>
    <row r="6" spans="1:36" x14ac:dyDescent="0.2">
      <c r="A6" s="65" t="s">
        <v>1</v>
      </c>
      <c r="B6" s="66"/>
      <c r="C6" s="66"/>
      <c r="D6" s="66"/>
      <c r="E6" s="66"/>
      <c r="F6" s="66"/>
      <c r="G6" s="66"/>
      <c r="H6" s="66"/>
      <c r="I6" s="66"/>
      <c r="J6" s="66"/>
      <c r="K6" s="67"/>
      <c r="L6" s="67"/>
      <c r="M6" s="67"/>
      <c r="N6" s="8"/>
      <c r="O6" s="9"/>
      <c r="P6" s="9"/>
      <c r="Q6" s="4"/>
      <c r="R6" s="4"/>
      <c r="S6" s="4"/>
      <c r="T6" s="4"/>
      <c r="U6" s="4"/>
      <c r="V6" s="4"/>
      <c r="W6" s="4"/>
      <c r="X6" s="4"/>
      <c r="Y6" s="4"/>
      <c r="Z6" s="4"/>
      <c r="AA6" s="4"/>
      <c r="AB6" s="4"/>
      <c r="AC6" s="4"/>
      <c r="AD6" s="4"/>
    </row>
    <row r="7" spans="1:36" x14ac:dyDescent="0.2">
      <c r="A7" s="66"/>
      <c r="B7" s="66"/>
      <c r="C7" s="66"/>
      <c r="D7" s="66"/>
      <c r="E7" s="66"/>
      <c r="F7" s="66"/>
      <c r="G7" s="66"/>
      <c r="H7" s="66"/>
      <c r="I7" s="66"/>
      <c r="J7" s="66"/>
      <c r="K7" s="67"/>
      <c r="L7" s="67"/>
      <c r="M7" s="67"/>
      <c r="N7" s="8"/>
      <c r="O7" s="9"/>
      <c r="P7" s="9"/>
      <c r="Q7" s="1"/>
      <c r="R7" s="1"/>
      <c r="S7" s="1"/>
      <c r="T7" s="1"/>
      <c r="U7" s="1"/>
      <c r="V7" s="1"/>
      <c r="W7" s="1"/>
      <c r="X7" s="1"/>
      <c r="Y7" s="1"/>
      <c r="Z7" s="1"/>
      <c r="AA7" s="1"/>
      <c r="AB7" s="1"/>
      <c r="AC7" s="1"/>
      <c r="AD7" s="1"/>
    </row>
    <row r="8" spans="1:36" ht="39" customHeight="1" x14ac:dyDescent="0.2">
      <c r="A8" s="66"/>
      <c r="B8" s="66"/>
      <c r="C8" s="66"/>
      <c r="D8" s="66"/>
      <c r="E8" s="66"/>
      <c r="F8" s="66"/>
      <c r="G8" s="66"/>
      <c r="H8" s="66"/>
      <c r="I8" s="66"/>
      <c r="J8" s="66"/>
      <c r="K8" s="67"/>
      <c r="L8" s="67"/>
      <c r="M8" s="67"/>
      <c r="N8" s="8"/>
      <c r="O8" s="9"/>
      <c r="P8" s="9"/>
      <c r="Q8" s="4"/>
      <c r="R8" s="4"/>
      <c r="S8" s="4"/>
      <c r="T8" s="4"/>
      <c r="U8" s="4"/>
      <c r="V8" s="4"/>
      <c r="W8" s="4"/>
      <c r="X8" s="4"/>
      <c r="Y8" s="4"/>
      <c r="Z8" s="4"/>
      <c r="AA8" s="4"/>
      <c r="AB8" s="4"/>
      <c r="AC8" s="4"/>
      <c r="AD8" s="4"/>
    </row>
    <row r="9" spans="1:36" x14ac:dyDescent="0.2">
      <c r="A9" s="10"/>
      <c r="B9" s="10"/>
      <c r="C9" s="10"/>
      <c r="D9" s="10"/>
      <c r="E9" s="10"/>
      <c r="F9" s="10"/>
      <c r="G9" s="10"/>
      <c r="H9" s="10"/>
      <c r="I9" s="10"/>
      <c r="J9" s="10"/>
      <c r="K9" s="4"/>
      <c r="L9" s="4"/>
      <c r="M9" s="11"/>
      <c r="N9" s="12"/>
      <c r="O9" s="11"/>
      <c r="P9" s="11"/>
      <c r="Q9" s="4"/>
      <c r="R9" s="4"/>
      <c r="S9" s="4"/>
      <c r="T9" s="4"/>
      <c r="U9" s="4"/>
      <c r="V9" s="4"/>
      <c r="W9" s="4"/>
      <c r="X9" s="4"/>
      <c r="Y9" s="4"/>
      <c r="Z9" s="4"/>
      <c r="AA9" s="4"/>
      <c r="AB9" s="4"/>
      <c r="AC9" s="4"/>
      <c r="AD9" s="4"/>
    </row>
    <row r="10" spans="1:36" ht="18" x14ac:dyDescent="0.25">
      <c r="A10" s="68" t="s">
        <v>2</v>
      </c>
      <c r="B10" s="69"/>
      <c r="C10" s="69"/>
      <c r="D10" s="69"/>
      <c r="E10" s="69"/>
      <c r="F10" s="69"/>
      <c r="G10" s="69"/>
      <c r="H10" s="69"/>
      <c r="I10" s="69"/>
      <c r="J10" s="69"/>
      <c r="K10" s="11"/>
      <c r="L10" s="11"/>
      <c r="M10" s="11"/>
      <c r="N10" s="12"/>
      <c r="O10" s="11"/>
      <c r="P10" s="11"/>
      <c r="Q10" s="11"/>
      <c r="R10" s="11"/>
      <c r="S10" s="11"/>
      <c r="T10" s="11"/>
      <c r="U10" s="11"/>
      <c r="V10" s="11"/>
      <c r="W10" s="11"/>
      <c r="X10" s="11"/>
      <c r="Y10" s="11"/>
      <c r="Z10" s="11"/>
      <c r="AA10" s="11"/>
      <c r="AB10" s="11"/>
      <c r="AC10" s="11"/>
      <c r="AD10" s="11"/>
    </row>
    <row r="11" spans="1:36" x14ac:dyDescent="0.2">
      <c r="A11" s="13">
        <v>1</v>
      </c>
      <c r="B11" s="13">
        <v>2</v>
      </c>
      <c r="C11" s="13">
        <v>3</v>
      </c>
      <c r="D11" s="13">
        <v>4</v>
      </c>
      <c r="E11" s="13">
        <f t="shared" ref="E11:AJ11" si="0">D11+1</f>
        <v>5</v>
      </c>
      <c r="F11" s="13">
        <f t="shared" si="0"/>
        <v>6</v>
      </c>
      <c r="G11" s="13">
        <f t="shared" si="0"/>
        <v>7</v>
      </c>
      <c r="H11" s="13">
        <f t="shared" si="0"/>
        <v>8</v>
      </c>
      <c r="I11" s="13">
        <f t="shared" si="0"/>
        <v>9</v>
      </c>
      <c r="J11" s="13">
        <f t="shared" si="0"/>
        <v>10</v>
      </c>
      <c r="K11" s="13">
        <f t="shared" si="0"/>
        <v>11</v>
      </c>
      <c r="L11" s="13">
        <f t="shared" si="0"/>
        <v>12</v>
      </c>
      <c r="M11" s="13">
        <f t="shared" si="0"/>
        <v>13</v>
      </c>
      <c r="N11" s="13">
        <f t="shared" si="0"/>
        <v>14</v>
      </c>
      <c r="O11" s="13">
        <f t="shared" si="0"/>
        <v>15</v>
      </c>
      <c r="P11" s="13">
        <f t="shared" si="0"/>
        <v>16</v>
      </c>
      <c r="Q11" s="13">
        <f t="shared" si="0"/>
        <v>17</v>
      </c>
      <c r="R11" s="13">
        <f t="shared" si="0"/>
        <v>18</v>
      </c>
      <c r="S11" s="13">
        <f t="shared" si="0"/>
        <v>19</v>
      </c>
      <c r="T11" s="13">
        <f t="shared" si="0"/>
        <v>20</v>
      </c>
      <c r="U11" s="13">
        <f t="shared" si="0"/>
        <v>21</v>
      </c>
      <c r="V11" s="13">
        <f t="shared" si="0"/>
        <v>22</v>
      </c>
      <c r="W11" s="13">
        <f t="shared" si="0"/>
        <v>23</v>
      </c>
      <c r="X11" s="13">
        <f t="shared" si="0"/>
        <v>24</v>
      </c>
      <c r="Y11" s="13">
        <f t="shared" si="0"/>
        <v>25</v>
      </c>
      <c r="Z11" s="13">
        <f t="shared" si="0"/>
        <v>26</v>
      </c>
      <c r="AA11" s="13">
        <f t="shared" si="0"/>
        <v>27</v>
      </c>
      <c r="AB11" s="13">
        <f t="shared" si="0"/>
        <v>28</v>
      </c>
      <c r="AC11" s="13">
        <f t="shared" si="0"/>
        <v>29</v>
      </c>
      <c r="AD11" s="13">
        <f t="shared" si="0"/>
        <v>30</v>
      </c>
      <c r="AE11" s="13">
        <f t="shared" si="0"/>
        <v>31</v>
      </c>
      <c r="AF11" s="13">
        <f t="shared" si="0"/>
        <v>32</v>
      </c>
      <c r="AG11" s="13">
        <f t="shared" si="0"/>
        <v>33</v>
      </c>
      <c r="AH11" s="13">
        <f t="shared" si="0"/>
        <v>34</v>
      </c>
      <c r="AI11" s="13">
        <f t="shared" si="0"/>
        <v>35</v>
      </c>
      <c r="AJ11" s="13">
        <f t="shared" si="0"/>
        <v>36</v>
      </c>
    </row>
    <row r="12" spans="1:36" x14ac:dyDescent="0.2">
      <c r="A12" s="14"/>
      <c r="B12" s="15"/>
      <c r="C12" s="15"/>
      <c r="D12" s="16"/>
      <c r="E12" s="16"/>
      <c r="F12" s="16"/>
      <c r="G12" s="15"/>
      <c r="H12" s="17"/>
      <c r="I12" s="18"/>
      <c r="J12" s="18" t="s">
        <v>3</v>
      </c>
      <c r="K12" s="70" t="s">
        <v>4</v>
      </c>
      <c r="L12" s="71"/>
      <c r="M12" s="72"/>
      <c r="N12" s="19"/>
      <c r="O12" s="15" t="s">
        <v>5</v>
      </c>
      <c r="P12" s="20"/>
      <c r="Q12" s="21" t="s">
        <v>6</v>
      </c>
      <c r="R12" s="22"/>
      <c r="S12" s="22" t="s">
        <v>7</v>
      </c>
      <c r="T12" s="22"/>
      <c r="U12" s="22" t="s">
        <v>8</v>
      </c>
      <c r="V12" s="23" t="s">
        <v>9</v>
      </c>
      <c r="W12" s="23" t="s">
        <v>10</v>
      </c>
      <c r="X12" s="23" t="s">
        <v>11</v>
      </c>
      <c r="Y12" s="23" t="s">
        <v>12</v>
      </c>
      <c r="Z12" s="23" t="s">
        <v>13</v>
      </c>
      <c r="AA12" s="23" t="s">
        <v>14</v>
      </c>
      <c r="AB12" s="23" t="s">
        <v>15</v>
      </c>
      <c r="AC12" s="23" t="s">
        <v>16</v>
      </c>
      <c r="AD12" s="23" t="s">
        <v>17</v>
      </c>
      <c r="AE12" s="24"/>
      <c r="AF12" s="25" t="s">
        <v>18</v>
      </c>
      <c r="AG12" s="24"/>
      <c r="AH12" s="24" t="s">
        <v>19</v>
      </c>
      <c r="AJ12" s="24" t="s">
        <v>20</v>
      </c>
    </row>
    <row r="13" spans="1:36" x14ac:dyDescent="0.2">
      <c r="A13" s="26" t="s">
        <v>21</v>
      </c>
      <c r="B13" s="15"/>
      <c r="C13" s="15"/>
      <c r="D13" s="15"/>
      <c r="E13" s="15"/>
      <c r="F13" s="15"/>
      <c r="G13" s="27"/>
      <c r="H13" s="28"/>
      <c r="I13" s="18"/>
      <c r="J13" s="18" t="s">
        <v>22</v>
      </c>
      <c r="K13" s="15">
        <v>2018</v>
      </c>
      <c r="L13" s="29">
        <v>2020</v>
      </c>
      <c r="M13" s="29">
        <v>2019</v>
      </c>
      <c r="N13" s="30"/>
      <c r="O13" s="31"/>
      <c r="P13" s="15" t="s">
        <v>23</v>
      </c>
      <c r="Q13" s="29" t="s">
        <v>24</v>
      </c>
      <c r="R13" s="15" t="s">
        <v>25</v>
      </c>
      <c r="S13" s="15" t="s">
        <v>25</v>
      </c>
      <c r="T13" s="15" t="s">
        <v>25</v>
      </c>
      <c r="U13" s="29" t="s">
        <v>26</v>
      </c>
      <c r="V13" s="15" t="s">
        <v>27</v>
      </c>
      <c r="W13" s="15" t="s">
        <v>28</v>
      </c>
      <c r="X13" s="15"/>
      <c r="Y13" s="15"/>
      <c r="Z13" s="15"/>
      <c r="AA13" s="15" t="s">
        <v>23</v>
      </c>
      <c r="AB13" s="15" t="s">
        <v>29</v>
      </c>
      <c r="AC13" s="15" t="s">
        <v>30</v>
      </c>
      <c r="AD13" s="15" t="s">
        <v>31</v>
      </c>
      <c r="AE13" s="17" t="s">
        <v>32</v>
      </c>
      <c r="AF13" s="25" t="s">
        <v>33</v>
      </c>
      <c r="AG13" s="17" t="s">
        <v>34</v>
      </c>
      <c r="AH13" s="17" t="s">
        <v>34</v>
      </c>
      <c r="AI13" s="17" t="s">
        <v>34</v>
      </c>
      <c r="AJ13" s="17" t="s">
        <v>34</v>
      </c>
    </row>
    <row r="14" spans="1:36" x14ac:dyDescent="0.2">
      <c r="A14" s="15" t="s">
        <v>35</v>
      </c>
      <c r="B14" s="14"/>
      <c r="C14" s="15" t="s">
        <v>36</v>
      </c>
      <c r="D14" s="15" t="s">
        <v>37</v>
      </c>
      <c r="E14" s="15" t="s">
        <v>38</v>
      </c>
      <c r="F14" s="15" t="s">
        <v>39</v>
      </c>
      <c r="G14" s="15" t="s">
        <v>40</v>
      </c>
      <c r="H14" s="17" t="s">
        <v>41</v>
      </c>
      <c r="I14" s="18" t="s">
        <v>42</v>
      </c>
      <c r="J14" s="18" t="s">
        <v>43</v>
      </c>
      <c r="K14" s="32" t="s">
        <v>44</v>
      </c>
      <c r="L14" s="32" t="s">
        <v>45</v>
      </c>
      <c r="M14" s="29" t="s">
        <v>46</v>
      </c>
      <c r="N14" s="33" t="s">
        <v>47</v>
      </c>
      <c r="O14" s="15" t="s">
        <v>48</v>
      </c>
      <c r="P14" s="15" t="s">
        <v>49</v>
      </c>
      <c r="Q14" s="34" t="s">
        <v>50</v>
      </c>
      <c r="R14" s="17" t="s">
        <v>47</v>
      </c>
      <c r="S14" s="17" t="s">
        <v>48</v>
      </c>
      <c r="T14" s="17" t="s">
        <v>51</v>
      </c>
      <c r="U14" s="26" t="s">
        <v>52</v>
      </c>
      <c r="V14" s="15" t="s">
        <v>53</v>
      </c>
      <c r="W14" s="15" t="s">
        <v>54</v>
      </c>
      <c r="X14" s="15" t="s">
        <v>55</v>
      </c>
      <c r="Y14" s="15" t="s">
        <v>56</v>
      </c>
      <c r="Z14" s="15" t="s">
        <v>57</v>
      </c>
      <c r="AA14" s="15" t="s">
        <v>49</v>
      </c>
      <c r="AB14" s="15" t="s">
        <v>58</v>
      </c>
      <c r="AC14" s="15" t="s">
        <v>58</v>
      </c>
      <c r="AD14" s="15" t="s">
        <v>59</v>
      </c>
      <c r="AE14" s="17" t="s">
        <v>60</v>
      </c>
      <c r="AF14" s="25" t="s">
        <v>61</v>
      </c>
      <c r="AG14" s="16" t="s">
        <v>47</v>
      </c>
      <c r="AH14" s="17" t="s">
        <v>48</v>
      </c>
      <c r="AI14" s="17" t="s">
        <v>51</v>
      </c>
      <c r="AJ14" s="17" t="s">
        <v>52</v>
      </c>
    </row>
    <row r="15" spans="1:36" ht="13.5" customHeight="1" x14ac:dyDescent="0.2">
      <c r="A15" s="35" t="s">
        <v>62</v>
      </c>
      <c r="B15" s="36" t="s">
        <v>63</v>
      </c>
      <c r="C15" s="36" t="s">
        <v>64</v>
      </c>
      <c r="D15" s="37" t="s">
        <v>65</v>
      </c>
      <c r="E15" s="37" t="s">
        <v>66</v>
      </c>
      <c r="F15" s="37" t="s">
        <v>67</v>
      </c>
      <c r="G15" s="36" t="s">
        <v>68</v>
      </c>
      <c r="H15" s="38" t="s">
        <v>68</v>
      </c>
      <c r="I15" s="39" t="s">
        <v>68</v>
      </c>
      <c r="J15" s="40" t="s">
        <v>69</v>
      </c>
      <c r="K15" s="41"/>
      <c r="L15" s="41"/>
      <c r="M15" s="40" t="s">
        <v>70</v>
      </c>
      <c r="N15" s="42" t="s">
        <v>50</v>
      </c>
      <c r="O15" s="37" t="s">
        <v>71</v>
      </c>
      <c r="P15" s="37" t="s">
        <v>72</v>
      </c>
      <c r="Q15" s="43" t="s">
        <v>73</v>
      </c>
      <c r="R15" s="37" t="s">
        <v>50</v>
      </c>
      <c r="S15" s="37" t="s">
        <v>74</v>
      </c>
      <c r="T15" s="37" t="s">
        <v>72</v>
      </c>
      <c r="U15" s="44" t="s">
        <v>75</v>
      </c>
      <c r="V15" s="36"/>
      <c r="W15" s="36" t="s">
        <v>76</v>
      </c>
      <c r="X15" s="36" t="s">
        <v>76</v>
      </c>
      <c r="Y15" s="36" t="s">
        <v>77</v>
      </c>
      <c r="Z15" s="36" t="s">
        <v>78</v>
      </c>
      <c r="AA15" s="36" t="s">
        <v>72</v>
      </c>
      <c r="AB15" s="36" t="s">
        <v>79</v>
      </c>
      <c r="AC15" s="36" t="s">
        <v>79</v>
      </c>
      <c r="AD15" s="36" t="s">
        <v>50</v>
      </c>
      <c r="AE15" s="45" t="s">
        <v>80</v>
      </c>
      <c r="AF15" s="46" t="s">
        <v>81</v>
      </c>
      <c r="AG15" s="24" t="s">
        <v>50</v>
      </c>
      <c r="AH15" s="45" t="s">
        <v>74</v>
      </c>
      <c r="AI15" s="45" t="s">
        <v>72</v>
      </c>
      <c r="AJ15" s="24" t="s">
        <v>82</v>
      </c>
    </row>
    <row r="16" spans="1:36" ht="13.5" customHeight="1" x14ac:dyDescent="0.2">
      <c r="A16" s="35"/>
      <c r="B16" s="37"/>
      <c r="C16" s="37"/>
      <c r="D16" s="37"/>
      <c r="E16" s="37"/>
      <c r="F16" s="37"/>
      <c r="G16" s="37"/>
      <c r="H16" s="45"/>
      <c r="I16" s="37"/>
      <c r="J16" s="58"/>
      <c r="K16" s="59"/>
      <c r="L16" s="59"/>
      <c r="M16" s="58"/>
      <c r="N16" s="42"/>
      <c r="O16" s="37"/>
      <c r="P16" s="37"/>
      <c r="Q16" s="58"/>
      <c r="R16" s="37"/>
      <c r="S16" s="37"/>
      <c r="T16" s="37"/>
      <c r="U16" s="58"/>
      <c r="V16" s="37"/>
      <c r="W16" s="37"/>
      <c r="X16" s="37"/>
      <c r="Y16" s="37"/>
      <c r="Z16" s="37"/>
      <c r="AA16" s="37"/>
      <c r="AB16" s="37"/>
      <c r="AC16" s="37"/>
      <c r="AD16" s="37"/>
      <c r="AE16" s="45"/>
      <c r="AF16" s="45"/>
      <c r="AG16" s="24"/>
      <c r="AH16" s="45"/>
      <c r="AI16" s="45"/>
      <c r="AJ16" s="24"/>
    </row>
    <row r="17" spans="1:36" x14ac:dyDescent="0.2">
      <c r="A17" s="48" t="s">
        <v>151</v>
      </c>
      <c r="B17" s="48" t="s">
        <v>152</v>
      </c>
      <c r="C17" s="48" t="s">
        <v>140</v>
      </c>
      <c r="G17" s="49">
        <v>43542</v>
      </c>
      <c r="H17" s="49">
        <v>43539</v>
      </c>
      <c r="I17" s="49">
        <v>43545</v>
      </c>
      <c r="J17" s="7">
        <v>0.34992699999999999</v>
      </c>
      <c r="K17" s="7" t="s">
        <v>139</v>
      </c>
      <c r="L17" s="7" t="s">
        <v>139</v>
      </c>
      <c r="M17" s="7">
        <v>0.34992699999999999</v>
      </c>
      <c r="N17" s="7">
        <v>0.34992699999999999</v>
      </c>
      <c r="O17" s="7">
        <v>0</v>
      </c>
      <c r="P17" s="7">
        <v>0</v>
      </c>
      <c r="Q17" s="7">
        <v>0.34992699999999999</v>
      </c>
      <c r="R17" s="7">
        <v>0.319801</v>
      </c>
      <c r="S17" s="7">
        <v>0</v>
      </c>
      <c r="T17" s="7">
        <v>0</v>
      </c>
      <c r="U17" s="7">
        <v>0.319801</v>
      </c>
      <c r="V17" s="7">
        <v>0</v>
      </c>
      <c r="W17" s="7" t="s">
        <v>139</v>
      </c>
      <c r="X17" s="7"/>
      <c r="Y17" s="7"/>
      <c r="Z17" s="7">
        <v>0</v>
      </c>
      <c r="AA17" s="7">
        <v>0</v>
      </c>
      <c r="AB17" s="7" t="s">
        <v>139</v>
      </c>
      <c r="AC17" s="7" t="s">
        <v>139</v>
      </c>
      <c r="AD17" s="7"/>
      <c r="AE17" s="61"/>
      <c r="AF17" s="7"/>
      <c r="AG17" s="62">
        <v>2.5368999999999999E-2</v>
      </c>
      <c r="AH17" s="62">
        <v>0</v>
      </c>
      <c r="AI17" s="62">
        <v>0</v>
      </c>
      <c r="AJ17" s="62">
        <v>2.5368999999999999E-2</v>
      </c>
    </row>
    <row r="18" spans="1:36" x14ac:dyDescent="0.2">
      <c r="A18" s="48" t="s">
        <v>151</v>
      </c>
      <c r="B18" s="48" t="s">
        <v>152</v>
      </c>
      <c r="C18" s="48" t="s">
        <v>140</v>
      </c>
      <c r="G18" s="49">
        <v>43640</v>
      </c>
      <c r="H18" s="49">
        <v>43637</v>
      </c>
      <c r="I18" s="49">
        <v>43643</v>
      </c>
      <c r="J18" s="7">
        <v>0.55420599999999998</v>
      </c>
      <c r="K18" s="7" t="s">
        <v>139</v>
      </c>
      <c r="L18" s="7" t="s">
        <v>139</v>
      </c>
      <c r="M18" s="7">
        <v>0.55420599999999998</v>
      </c>
      <c r="N18" s="7">
        <v>0.55420599999999998</v>
      </c>
      <c r="O18" s="7">
        <v>0</v>
      </c>
      <c r="P18" s="7">
        <v>0</v>
      </c>
      <c r="Q18" s="7">
        <v>0.55420599999999998</v>
      </c>
      <c r="R18" s="7">
        <v>0.50649299999999997</v>
      </c>
      <c r="S18" s="7">
        <v>0</v>
      </c>
      <c r="T18" s="7">
        <v>0</v>
      </c>
      <c r="U18" s="7">
        <v>0.50649299999999997</v>
      </c>
      <c r="V18" s="7">
        <v>0</v>
      </c>
      <c r="W18" s="7" t="s">
        <v>139</v>
      </c>
      <c r="X18" s="7"/>
      <c r="Y18" s="7"/>
      <c r="Z18" s="7">
        <v>0</v>
      </c>
      <c r="AA18" s="7">
        <v>0</v>
      </c>
      <c r="AB18" s="7" t="s">
        <v>139</v>
      </c>
      <c r="AC18" s="7" t="s">
        <v>139</v>
      </c>
      <c r="AD18" s="7"/>
      <c r="AE18" s="7"/>
      <c r="AF18" s="7"/>
      <c r="AG18" s="62">
        <v>4.0177999999999998E-2</v>
      </c>
      <c r="AH18" s="62">
        <v>0</v>
      </c>
      <c r="AI18" s="62">
        <v>0</v>
      </c>
      <c r="AJ18" s="62">
        <v>4.0177999999999998E-2</v>
      </c>
    </row>
    <row r="19" spans="1:36" x14ac:dyDescent="0.2">
      <c r="A19" s="48" t="s">
        <v>151</v>
      </c>
      <c r="B19" s="48" t="s">
        <v>152</v>
      </c>
      <c r="C19" s="48" t="s">
        <v>140</v>
      </c>
      <c r="G19" s="49">
        <v>43731</v>
      </c>
      <c r="H19" s="49">
        <v>43728</v>
      </c>
      <c r="I19" s="49">
        <v>43734</v>
      </c>
      <c r="J19" s="7">
        <v>0.42633700000000002</v>
      </c>
      <c r="K19" s="7" t="s">
        <v>139</v>
      </c>
      <c r="L19" s="7" t="s">
        <v>139</v>
      </c>
      <c r="M19" s="7">
        <v>0.42633700000000002</v>
      </c>
      <c r="N19" s="7">
        <v>0.42633700000000002</v>
      </c>
      <c r="O19" s="7">
        <v>0</v>
      </c>
      <c r="P19" s="7">
        <v>0</v>
      </c>
      <c r="Q19" s="7">
        <v>0.42633700000000002</v>
      </c>
      <c r="R19" s="7">
        <v>0.38963300000000001</v>
      </c>
      <c r="S19" s="7">
        <v>0</v>
      </c>
      <c r="T19" s="7">
        <v>0</v>
      </c>
      <c r="U19" s="7">
        <v>0.38963300000000001</v>
      </c>
      <c r="V19" s="7">
        <v>0</v>
      </c>
      <c r="W19" s="7" t="s">
        <v>139</v>
      </c>
      <c r="X19" s="7"/>
      <c r="Y19" s="7"/>
      <c r="Z19" s="7">
        <v>0</v>
      </c>
      <c r="AA19" s="7">
        <v>0</v>
      </c>
      <c r="AB19" s="7" t="s">
        <v>139</v>
      </c>
      <c r="AC19" s="7" t="s">
        <v>139</v>
      </c>
      <c r="AD19" s="7"/>
      <c r="AE19" s="7"/>
      <c r="AF19" s="7"/>
      <c r="AG19" s="62">
        <v>3.0908000000000001E-2</v>
      </c>
      <c r="AH19" s="62">
        <v>0</v>
      </c>
      <c r="AI19" s="62">
        <v>0</v>
      </c>
      <c r="AJ19" s="62">
        <v>3.0908000000000001E-2</v>
      </c>
    </row>
    <row r="20" spans="1:36" x14ac:dyDescent="0.2">
      <c r="A20" s="48" t="s">
        <v>151</v>
      </c>
      <c r="B20" s="48" t="s">
        <v>152</v>
      </c>
      <c r="C20" s="48" t="s">
        <v>140</v>
      </c>
      <c r="G20" s="49">
        <v>43822</v>
      </c>
      <c r="H20" s="49">
        <v>43819</v>
      </c>
      <c r="I20" s="49">
        <v>43826</v>
      </c>
      <c r="J20" s="7">
        <v>0.63064500000000001</v>
      </c>
      <c r="K20" s="7" t="s">
        <v>139</v>
      </c>
      <c r="L20" s="7" t="s">
        <v>139</v>
      </c>
      <c r="M20" s="7">
        <v>0.63064500000000001</v>
      </c>
      <c r="N20" s="7">
        <v>0.63064500000000001</v>
      </c>
      <c r="O20" s="7">
        <v>0</v>
      </c>
      <c r="P20" s="7">
        <v>0</v>
      </c>
      <c r="Q20" s="7">
        <v>0.63064500000000001</v>
      </c>
      <c r="R20" s="7">
        <v>0.57635099999999995</v>
      </c>
      <c r="S20" s="7">
        <v>0</v>
      </c>
      <c r="T20" s="7">
        <v>0</v>
      </c>
      <c r="U20" s="7">
        <v>0.57635099999999995</v>
      </c>
      <c r="V20" s="7">
        <v>0</v>
      </c>
      <c r="W20" s="7" t="s">
        <v>139</v>
      </c>
      <c r="X20" s="7"/>
      <c r="Y20" s="7"/>
      <c r="Z20" s="7">
        <v>0</v>
      </c>
      <c r="AA20" s="7">
        <v>0</v>
      </c>
      <c r="AB20" s="7" t="s">
        <v>139</v>
      </c>
      <c r="AC20" s="7" t="s">
        <v>139</v>
      </c>
      <c r="AD20" s="7"/>
      <c r="AE20" s="7"/>
      <c r="AF20" s="7"/>
      <c r="AG20" s="62">
        <v>4.5719999999999997E-2</v>
      </c>
      <c r="AH20" s="62">
        <v>0</v>
      </c>
      <c r="AI20" s="62">
        <v>0</v>
      </c>
      <c r="AJ20" s="62">
        <v>4.5719999999999997E-2</v>
      </c>
    </row>
    <row r="21" spans="1:36" x14ac:dyDescent="0.2">
      <c r="A21" s="50" t="s">
        <v>83</v>
      </c>
      <c r="B21" s="51"/>
      <c r="C21" s="48"/>
      <c r="J21" s="52">
        <f>SUM(J17:J20)</f>
        <v>1.9611149999999999</v>
      </c>
      <c r="K21" s="7" t="s">
        <v>139</v>
      </c>
      <c r="L21" s="7" t="s">
        <v>139</v>
      </c>
      <c r="M21" s="52">
        <f>SUM(M17:M20)</f>
        <v>1.9611149999999999</v>
      </c>
      <c r="N21" s="52">
        <f>SUM(N17:N20)</f>
        <v>1.9611149999999999</v>
      </c>
      <c r="O21" s="52">
        <f>SUM(O17:O20)</f>
        <v>0</v>
      </c>
      <c r="P21" s="52">
        <f>SUM(P17:P20)</f>
        <v>0</v>
      </c>
      <c r="Q21" s="52">
        <v>1.9611149999999999</v>
      </c>
      <c r="R21" s="52">
        <v>1.792278</v>
      </c>
      <c r="S21" s="52">
        <v>0</v>
      </c>
      <c r="T21" s="52">
        <v>0</v>
      </c>
      <c r="U21" s="52">
        <v>1.792278</v>
      </c>
      <c r="V21" s="52">
        <v>0</v>
      </c>
      <c r="W21" s="7" t="s">
        <v>139</v>
      </c>
      <c r="X21" s="7"/>
      <c r="Y21" s="7"/>
      <c r="Z21" s="52">
        <v>0</v>
      </c>
      <c r="AA21" s="52">
        <v>0</v>
      </c>
      <c r="AB21" s="7" t="s">
        <v>139</v>
      </c>
      <c r="AC21" s="7" t="s">
        <v>139</v>
      </c>
      <c r="AD21" s="7"/>
      <c r="AE21" s="7"/>
      <c r="AF21" s="7"/>
      <c r="AG21" s="63">
        <v>0.142175</v>
      </c>
      <c r="AH21" s="63">
        <v>0</v>
      </c>
      <c r="AI21" s="63">
        <v>0</v>
      </c>
      <c r="AJ21" s="63">
        <v>0.142175</v>
      </c>
    </row>
    <row r="22" spans="1:36" ht="13.5" customHeight="1" x14ac:dyDescent="0.2">
      <c r="A22" s="35"/>
      <c r="B22" s="37"/>
      <c r="C22" s="37"/>
      <c r="D22" s="37"/>
      <c r="E22" s="37"/>
      <c r="F22" s="37"/>
      <c r="G22" s="37"/>
      <c r="H22" s="45"/>
      <c r="I22" s="37"/>
      <c r="J22" s="58"/>
      <c r="K22" s="59"/>
      <c r="L22" s="59"/>
      <c r="M22" s="58"/>
      <c r="N22" s="42"/>
      <c r="O22" s="37"/>
      <c r="P22" s="37"/>
      <c r="Q22" s="58"/>
      <c r="R22" s="37"/>
      <c r="S22" s="37"/>
      <c r="T22" s="37"/>
      <c r="U22" s="58"/>
      <c r="V22" s="37"/>
      <c r="W22" s="37"/>
      <c r="X22" s="37"/>
      <c r="Y22" s="37"/>
      <c r="Z22" s="37"/>
      <c r="AA22" s="37"/>
      <c r="AB22" s="37"/>
      <c r="AC22" s="37"/>
      <c r="AD22" s="37"/>
      <c r="AE22" s="45"/>
      <c r="AF22" s="45"/>
      <c r="AG22" s="24"/>
      <c r="AH22" s="45"/>
      <c r="AI22" s="45"/>
      <c r="AJ22" s="24"/>
    </row>
    <row r="23" spans="1:36" x14ac:dyDescent="0.2">
      <c r="A23" s="48" t="s">
        <v>84</v>
      </c>
      <c r="B23" s="48" t="s">
        <v>85</v>
      </c>
      <c r="C23" s="48" t="s">
        <v>86</v>
      </c>
      <c r="G23" s="49">
        <v>43542</v>
      </c>
      <c r="H23" s="49">
        <v>43539</v>
      </c>
      <c r="I23" s="49">
        <v>43545</v>
      </c>
      <c r="J23" s="7">
        <f t="shared" ref="J23:J81" si="1">IF(B23="","",ROUND(SUM(K23,L23,M23),6))</f>
        <v>2.828E-2</v>
      </c>
      <c r="K23" s="7" t="s">
        <v>139</v>
      </c>
      <c r="L23" s="7" t="s">
        <v>139</v>
      </c>
      <c r="M23" s="7">
        <f>IF(B23="","",ROUND(SUM(N23,O23,V23,Z23,AB23,AD23),6))</f>
        <v>2.828E-2</v>
      </c>
      <c r="N23" s="7">
        <v>2.828E-2</v>
      </c>
      <c r="O23" s="7">
        <v>0</v>
      </c>
      <c r="P23" s="7">
        <v>3.6380000000000002E-3</v>
      </c>
      <c r="Q23" s="7">
        <f>IF(B23="","",ROUND(SUM(N23,O23,P23),6))</f>
        <v>3.1918000000000002E-2</v>
      </c>
      <c r="R23" s="7">
        <v>1.9376000000000001E-2</v>
      </c>
      <c r="S23" s="7">
        <v>0</v>
      </c>
      <c r="T23" s="7">
        <v>2.493E-3</v>
      </c>
      <c r="U23" s="7">
        <f>IF(B23="","",ROUND(SUM(R23:T23),6))</f>
        <v>2.1869E-2</v>
      </c>
      <c r="V23" s="7">
        <v>0</v>
      </c>
      <c r="W23" s="7" t="s">
        <v>139</v>
      </c>
      <c r="X23" s="7"/>
      <c r="Y23" s="7"/>
      <c r="Z23" s="7">
        <v>0</v>
      </c>
      <c r="AA23" s="7">
        <v>3.6380000000000002E-3</v>
      </c>
      <c r="AB23" s="7" t="s">
        <v>139</v>
      </c>
      <c r="AC23" s="7" t="s">
        <v>139</v>
      </c>
      <c r="AD23" s="7"/>
      <c r="AE23" s="7"/>
      <c r="AF23" s="7"/>
      <c r="AG23" s="56"/>
      <c r="AH23" s="56"/>
      <c r="AI23" s="56"/>
      <c r="AJ23" s="56"/>
    </row>
    <row r="24" spans="1:36" x14ac:dyDescent="0.2">
      <c r="A24" s="48" t="s">
        <v>84</v>
      </c>
      <c r="B24" s="48" t="s">
        <v>85</v>
      </c>
      <c r="C24" s="48" t="s">
        <v>86</v>
      </c>
      <c r="G24" s="49">
        <v>43640</v>
      </c>
      <c r="H24" s="49">
        <v>43637</v>
      </c>
      <c r="I24" s="49">
        <v>43643</v>
      </c>
      <c r="J24" s="7">
        <f t="shared" si="1"/>
        <v>0.48912699999999998</v>
      </c>
      <c r="K24" s="7" t="s">
        <v>139</v>
      </c>
      <c r="L24" s="7" t="s">
        <v>139</v>
      </c>
      <c r="M24" s="7">
        <f>IF(B24="","",ROUND(SUM(N24,O24,V24,Z24,AB24,AD24),6))</f>
        <v>0.48912699999999998</v>
      </c>
      <c r="N24" s="7">
        <v>0.48912699999999998</v>
      </c>
      <c r="O24" s="7">
        <v>0</v>
      </c>
      <c r="P24" s="7">
        <v>6.2927999999999998E-2</v>
      </c>
      <c r="Q24" s="7">
        <f>IF(B24="","",ROUND(SUM(N24,O24,P24),6))</f>
        <v>0.55205499999999996</v>
      </c>
      <c r="R24" s="7">
        <v>0.33512199999999998</v>
      </c>
      <c r="S24" s="7">
        <v>0</v>
      </c>
      <c r="T24" s="7">
        <v>4.3115000000000001E-2</v>
      </c>
      <c r="U24" s="7">
        <f>IF(B24="","",ROUND(SUM(R24:T24),6))</f>
        <v>0.37823699999999999</v>
      </c>
      <c r="V24" s="7">
        <v>0</v>
      </c>
      <c r="W24" s="7" t="s">
        <v>139</v>
      </c>
      <c r="X24" s="7"/>
      <c r="Y24" s="7"/>
      <c r="Z24" s="7">
        <v>0</v>
      </c>
      <c r="AA24" s="7">
        <v>6.2927999999999998E-2</v>
      </c>
      <c r="AB24" s="7" t="s">
        <v>139</v>
      </c>
      <c r="AC24" s="7" t="s">
        <v>139</v>
      </c>
      <c r="AD24" s="7"/>
      <c r="AE24" s="7"/>
      <c r="AF24" s="7"/>
      <c r="AG24" s="56"/>
      <c r="AH24" s="56"/>
      <c r="AI24" s="56"/>
      <c r="AJ24" s="56"/>
    </row>
    <row r="25" spans="1:36" x14ac:dyDescent="0.2">
      <c r="A25" s="48" t="s">
        <v>84</v>
      </c>
      <c r="B25" s="48" t="s">
        <v>85</v>
      </c>
      <c r="C25" s="48" t="s">
        <v>86</v>
      </c>
      <c r="G25" s="49">
        <v>43731</v>
      </c>
      <c r="H25" s="49">
        <v>43728</v>
      </c>
      <c r="I25" s="49">
        <v>43734</v>
      </c>
      <c r="J25" s="7">
        <f t="shared" si="1"/>
        <v>0.71049499999999999</v>
      </c>
      <c r="K25" s="7" t="s">
        <v>139</v>
      </c>
      <c r="L25" s="7" t="s">
        <v>139</v>
      </c>
      <c r="M25" s="7">
        <f>IF(B25="","",ROUND(SUM(N25,O25,V25,Z25,AB25,AD25),6))</f>
        <v>0.71049499999999999</v>
      </c>
      <c r="N25" s="7">
        <v>0.71049499999999999</v>
      </c>
      <c r="O25" s="7">
        <v>0</v>
      </c>
      <c r="P25" s="7">
        <v>9.1407000000000002E-2</v>
      </c>
      <c r="Q25" s="7">
        <f>IF(B25="","",ROUND(SUM(N25,O25,P25),6))</f>
        <v>0.801902</v>
      </c>
      <c r="R25" s="7">
        <v>0.48679099999999997</v>
      </c>
      <c r="S25" s="7">
        <v>0</v>
      </c>
      <c r="T25" s="7">
        <v>6.2627000000000002E-2</v>
      </c>
      <c r="U25" s="7">
        <f>IF(B25="","",ROUND(SUM(R25:T25),6))</f>
        <v>0.54941799999999996</v>
      </c>
      <c r="V25" s="7">
        <v>0</v>
      </c>
      <c r="W25" s="7" t="s">
        <v>139</v>
      </c>
      <c r="X25" s="7"/>
      <c r="Y25" s="7"/>
      <c r="Z25" s="7">
        <v>0</v>
      </c>
      <c r="AA25" s="7">
        <v>9.1407000000000002E-2</v>
      </c>
      <c r="AB25" s="7" t="s">
        <v>139</v>
      </c>
      <c r="AC25" s="7" t="s">
        <v>139</v>
      </c>
      <c r="AD25" s="7"/>
      <c r="AE25" s="7"/>
      <c r="AF25" s="7"/>
      <c r="AG25" s="56"/>
      <c r="AH25" s="56"/>
      <c r="AI25" s="56"/>
      <c r="AJ25" s="56"/>
    </row>
    <row r="26" spans="1:36" x14ac:dyDescent="0.2">
      <c r="A26" s="48" t="s">
        <v>84</v>
      </c>
      <c r="B26" s="48" t="s">
        <v>85</v>
      </c>
      <c r="C26" s="48" t="s">
        <v>86</v>
      </c>
      <c r="G26" s="49">
        <v>43822</v>
      </c>
      <c r="H26" s="49">
        <v>43819</v>
      </c>
      <c r="I26" s="49">
        <v>43826</v>
      </c>
      <c r="J26" s="7">
        <f t="shared" si="1"/>
        <v>0.48567199999999999</v>
      </c>
      <c r="K26" s="7" t="s">
        <v>139</v>
      </c>
      <c r="L26" s="7" t="s">
        <v>139</v>
      </c>
      <c r="M26" s="7">
        <f>IF(B26="","",ROUND(SUM(N26,O26,V26,Z26,AB26,AD26),6))</f>
        <v>0.48567199999999999</v>
      </c>
      <c r="N26" s="7">
        <v>0.48567199999999999</v>
      </c>
      <c r="O26" s="7">
        <v>0</v>
      </c>
      <c r="P26" s="7">
        <v>6.2482999999999997E-2</v>
      </c>
      <c r="Q26" s="7">
        <f>IF(B26="","",ROUND(SUM(N26,O26,P26),6))</f>
        <v>0.54815499999999995</v>
      </c>
      <c r="R26" s="7">
        <v>0.33275500000000002</v>
      </c>
      <c r="S26" s="7">
        <v>0</v>
      </c>
      <c r="T26" s="7">
        <v>4.2810000000000001E-2</v>
      </c>
      <c r="U26" s="7">
        <f>IF(B26="","",ROUND(SUM(R26:T26),6))</f>
        <v>0.37556499999999998</v>
      </c>
      <c r="V26" s="7">
        <v>0</v>
      </c>
      <c r="W26" s="7" t="s">
        <v>139</v>
      </c>
      <c r="X26" s="7"/>
      <c r="Y26" s="7"/>
      <c r="Z26" s="7">
        <v>0</v>
      </c>
      <c r="AA26" s="7">
        <v>6.2482999999999997E-2</v>
      </c>
      <c r="AB26" s="7" t="s">
        <v>139</v>
      </c>
      <c r="AC26" s="7" t="s">
        <v>139</v>
      </c>
      <c r="AD26" s="7"/>
      <c r="AE26" s="7"/>
      <c r="AF26" s="7"/>
      <c r="AG26" s="56"/>
      <c r="AH26" s="56"/>
      <c r="AI26" s="56"/>
      <c r="AJ26" s="56"/>
    </row>
    <row r="27" spans="1:36" x14ac:dyDescent="0.2">
      <c r="A27" s="50" t="s">
        <v>83</v>
      </c>
      <c r="B27" s="51"/>
      <c r="C27" s="51"/>
      <c r="J27" s="52">
        <f>SUM(J23:J26)</f>
        <v>1.7135739999999999</v>
      </c>
      <c r="K27" s="7" t="s">
        <v>139</v>
      </c>
      <c r="L27" s="7" t="s">
        <v>139</v>
      </c>
      <c r="M27" s="52">
        <f t="shared" ref="M27:V27" si="2">SUM(M23:M26)</f>
        <v>1.7135739999999999</v>
      </c>
      <c r="N27" s="52">
        <f t="shared" si="2"/>
        <v>1.7135739999999999</v>
      </c>
      <c r="O27" s="52">
        <f t="shared" si="2"/>
        <v>0</v>
      </c>
      <c r="P27" s="52">
        <f t="shared" si="2"/>
        <v>0.22045599999999999</v>
      </c>
      <c r="Q27" s="52">
        <f t="shared" si="2"/>
        <v>1.9340299999999999</v>
      </c>
      <c r="R27" s="52">
        <f t="shared" si="2"/>
        <v>1.1740439999999999</v>
      </c>
      <c r="S27" s="52">
        <f t="shared" si="2"/>
        <v>0</v>
      </c>
      <c r="T27" s="52">
        <f t="shared" si="2"/>
        <v>0.15104499999999998</v>
      </c>
      <c r="U27" s="52">
        <f t="shared" si="2"/>
        <v>1.325089</v>
      </c>
      <c r="V27" s="52">
        <f t="shared" si="2"/>
        <v>0</v>
      </c>
      <c r="W27" s="7" t="s">
        <v>139</v>
      </c>
      <c r="X27" s="7"/>
      <c r="Y27" s="7"/>
      <c r="Z27" s="52">
        <f>SUM(Z23:Z26)</f>
        <v>0</v>
      </c>
      <c r="AA27" s="52">
        <f>SUM(AA23:AA26)</f>
        <v>0.22045599999999999</v>
      </c>
      <c r="AB27" s="7" t="s">
        <v>139</v>
      </c>
      <c r="AC27" s="7" t="s">
        <v>139</v>
      </c>
      <c r="AD27" s="7"/>
      <c r="AE27" s="7"/>
      <c r="AF27" s="7"/>
      <c r="AG27" s="56"/>
      <c r="AH27" s="56"/>
      <c r="AI27" s="56"/>
      <c r="AJ27" s="56"/>
    </row>
    <row r="28" spans="1:36" x14ac:dyDescent="0.2">
      <c r="A28" s="51"/>
      <c r="B28" s="51"/>
      <c r="J28" s="7"/>
      <c r="K28" s="7"/>
      <c r="L28" s="7"/>
      <c r="M28" s="7"/>
      <c r="O28" s="7"/>
      <c r="P28" s="7"/>
      <c r="Q28" s="7"/>
      <c r="R28" s="7"/>
      <c r="S28" s="7"/>
      <c r="T28" s="7"/>
      <c r="U28" s="7"/>
      <c r="V28" s="7"/>
      <c r="W28" s="7"/>
      <c r="X28" s="7"/>
      <c r="Y28" s="7"/>
      <c r="Z28" s="7"/>
      <c r="AA28" s="7"/>
      <c r="AB28" s="7"/>
      <c r="AC28" s="7"/>
      <c r="AD28" s="7"/>
      <c r="AE28" s="7"/>
      <c r="AF28" s="7"/>
      <c r="AG28" s="56"/>
      <c r="AH28" s="56"/>
      <c r="AI28" s="56"/>
      <c r="AJ28" s="56"/>
    </row>
    <row r="29" spans="1:36" x14ac:dyDescent="0.2">
      <c r="A29" s="48" t="s">
        <v>153</v>
      </c>
      <c r="B29" s="48" t="s">
        <v>154</v>
      </c>
      <c r="C29" s="48" t="s">
        <v>141</v>
      </c>
      <c r="G29" s="49">
        <v>43542</v>
      </c>
      <c r="H29" s="49">
        <v>43539</v>
      </c>
      <c r="I29" s="49">
        <v>43545</v>
      </c>
      <c r="J29" s="7">
        <v>0.28892200000000001</v>
      </c>
      <c r="K29" s="7" t="s">
        <v>139</v>
      </c>
      <c r="L29" s="7" t="s">
        <v>139</v>
      </c>
      <c r="M29" s="7">
        <v>0.28892200000000001</v>
      </c>
      <c r="N29" s="7">
        <v>0.28892200000000001</v>
      </c>
      <c r="O29" s="7">
        <v>0</v>
      </c>
      <c r="P29" s="7">
        <v>9.5479999999999992E-3</v>
      </c>
      <c r="Q29" s="7">
        <v>0.29847000000000001</v>
      </c>
      <c r="R29" s="7">
        <v>0.235869</v>
      </c>
      <c r="S29" s="7">
        <v>0</v>
      </c>
      <c r="T29" s="7">
        <v>7.7949999999999998E-3</v>
      </c>
      <c r="U29" s="7">
        <v>0.24366399999999999</v>
      </c>
      <c r="V29" s="7">
        <v>0</v>
      </c>
      <c r="W29" s="7" t="s">
        <v>139</v>
      </c>
      <c r="X29" s="7"/>
      <c r="Y29" s="7"/>
      <c r="Z29" s="7">
        <v>0</v>
      </c>
      <c r="AA29" s="7">
        <v>9.5479999999999992E-3</v>
      </c>
      <c r="AB29" s="7" t="s">
        <v>139</v>
      </c>
      <c r="AC29" s="7" t="s">
        <v>139</v>
      </c>
      <c r="AD29" s="7"/>
      <c r="AE29" s="7"/>
      <c r="AF29" s="7"/>
      <c r="AG29" s="62">
        <v>0</v>
      </c>
      <c r="AH29" s="62">
        <v>0</v>
      </c>
      <c r="AI29" s="62">
        <v>0</v>
      </c>
      <c r="AJ29" s="62">
        <v>0</v>
      </c>
    </row>
    <row r="30" spans="1:36" x14ac:dyDescent="0.2">
      <c r="A30" s="48" t="s">
        <v>153</v>
      </c>
      <c r="B30" s="48" t="s">
        <v>154</v>
      </c>
      <c r="C30" s="48" t="s">
        <v>141</v>
      </c>
      <c r="G30" s="49">
        <v>43640</v>
      </c>
      <c r="H30" s="49">
        <v>43637</v>
      </c>
      <c r="I30" s="49">
        <v>43643</v>
      </c>
      <c r="J30" s="7">
        <v>0.29664000000000001</v>
      </c>
      <c r="K30" s="7" t="s">
        <v>139</v>
      </c>
      <c r="L30" s="7" t="s">
        <v>139</v>
      </c>
      <c r="M30" s="7">
        <v>0.29664000000000001</v>
      </c>
      <c r="N30" s="7">
        <v>0.29664000000000001</v>
      </c>
      <c r="O30" s="7">
        <v>0</v>
      </c>
      <c r="P30" s="7">
        <v>9.8040000000000002E-3</v>
      </c>
      <c r="Q30" s="7">
        <v>0.30644399999999999</v>
      </c>
      <c r="R30" s="7">
        <v>0.24217</v>
      </c>
      <c r="S30" s="7">
        <v>0</v>
      </c>
      <c r="T30" s="7">
        <v>8.0040000000000007E-3</v>
      </c>
      <c r="U30" s="7">
        <v>0.25017400000000001</v>
      </c>
      <c r="V30" s="7">
        <v>0</v>
      </c>
      <c r="W30" s="7" t="s">
        <v>139</v>
      </c>
      <c r="X30" s="7"/>
      <c r="Y30" s="7"/>
      <c r="Z30" s="7">
        <v>0</v>
      </c>
      <c r="AA30" s="7">
        <v>9.8040000000000002E-3</v>
      </c>
      <c r="AB30" s="7" t="s">
        <v>139</v>
      </c>
      <c r="AC30" s="7" t="s">
        <v>139</v>
      </c>
      <c r="AD30" s="7"/>
      <c r="AE30" s="7"/>
      <c r="AF30" s="7"/>
      <c r="AG30" s="62">
        <v>0</v>
      </c>
      <c r="AH30" s="62">
        <v>0</v>
      </c>
      <c r="AI30" s="62">
        <v>0</v>
      </c>
      <c r="AJ30" s="62">
        <v>0</v>
      </c>
    </row>
    <row r="31" spans="1:36" x14ac:dyDescent="0.2">
      <c r="A31" s="48" t="s">
        <v>153</v>
      </c>
      <c r="B31" s="48" t="s">
        <v>154</v>
      </c>
      <c r="C31" s="48" t="s">
        <v>141</v>
      </c>
      <c r="G31" s="49">
        <v>43731</v>
      </c>
      <c r="H31" s="49">
        <v>43728</v>
      </c>
      <c r="I31" s="49">
        <v>43734</v>
      </c>
      <c r="J31" s="7">
        <v>0.29196299999999997</v>
      </c>
      <c r="K31" s="7" t="s">
        <v>139</v>
      </c>
      <c r="L31" s="7" t="s">
        <v>139</v>
      </c>
      <c r="M31" s="7">
        <v>0.29196299999999997</v>
      </c>
      <c r="N31" s="7">
        <v>0.29196299999999997</v>
      </c>
      <c r="O31" s="7">
        <v>0</v>
      </c>
      <c r="P31" s="7">
        <v>9.6489999999999996E-3</v>
      </c>
      <c r="Q31" s="7">
        <v>0.30161199999999999</v>
      </c>
      <c r="R31" s="7">
        <v>0.23835200000000001</v>
      </c>
      <c r="S31" s="7">
        <v>0</v>
      </c>
      <c r="T31" s="7">
        <v>7.8770000000000003E-3</v>
      </c>
      <c r="U31" s="7">
        <v>0.246229</v>
      </c>
      <c r="V31" s="7">
        <v>0</v>
      </c>
      <c r="W31" s="7" t="s">
        <v>139</v>
      </c>
      <c r="X31" s="7"/>
      <c r="Y31" s="7"/>
      <c r="Z31" s="7">
        <v>0</v>
      </c>
      <c r="AA31" s="7">
        <v>9.6489999999999996E-3</v>
      </c>
      <c r="AB31" s="7" t="s">
        <v>139</v>
      </c>
      <c r="AC31" s="7" t="s">
        <v>139</v>
      </c>
      <c r="AD31" s="7"/>
      <c r="AE31" s="7"/>
      <c r="AF31" s="7"/>
      <c r="AG31" s="62">
        <v>0</v>
      </c>
      <c r="AH31" s="62">
        <v>0</v>
      </c>
      <c r="AI31" s="62">
        <v>0</v>
      </c>
      <c r="AJ31" s="62">
        <v>0</v>
      </c>
    </row>
    <row r="32" spans="1:36" x14ac:dyDescent="0.2">
      <c r="A32" s="48" t="s">
        <v>153</v>
      </c>
      <c r="B32" s="48" t="s">
        <v>154</v>
      </c>
      <c r="C32" s="48" t="s">
        <v>141</v>
      </c>
      <c r="G32" s="49">
        <v>43822</v>
      </c>
      <c r="H32" s="49">
        <v>43819</v>
      </c>
      <c r="I32" s="49">
        <v>43826</v>
      </c>
      <c r="J32" s="7">
        <v>0.21256700000000001</v>
      </c>
      <c r="K32" s="7" t="s">
        <v>139</v>
      </c>
      <c r="L32" s="7" t="s">
        <v>139</v>
      </c>
      <c r="M32" s="7">
        <v>0.21256700000000001</v>
      </c>
      <c r="N32" s="7">
        <v>0.21256700000000001</v>
      </c>
      <c r="O32" s="7">
        <v>0</v>
      </c>
      <c r="P32" s="7">
        <v>7.025E-3</v>
      </c>
      <c r="Q32" s="7">
        <v>0.21959200000000001</v>
      </c>
      <c r="R32" s="7">
        <v>0.17353499999999999</v>
      </c>
      <c r="S32" s="7">
        <v>0</v>
      </c>
      <c r="T32" s="7">
        <v>5.7349999999999996E-3</v>
      </c>
      <c r="U32" s="7">
        <v>0.17927000000000001</v>
      </c>
      <c r="V32" s="7">
        <v>0</v>
      </c>
      <c r="W32" s="7" t="s">
        <v>139</v>
      </c>
      <c r="X32" s="7"/>
      <c r="Y32" s="7"/>
      <c r="Z32" s="7">
        <v>0</v>
      </c>
      <c r="AA32" s="7">
        <v>7.025E-3</v>
      </c>
      <c r="AB32" s="7" t="s">
        <v>139</v>
      </c>
      <c r="AC32" s="7" t="s">
        <v>139</v>
      </c>
      <c r="AD32" s="7"/>
      <c r="AE32" s="7"/>
      <c r="AF32" s="7"/>
      <c r="AG32" s="62">
        <v>0</v>
      </c>
      <c r="AH32" s="62">
        <v>0</v>
      </c>
      <c r="AI32" s="62">
        <v>0</v>
      </c>
      <c r="AJ32" s="62">
        <v>0</v>
      </c>
    </row>
    <row r="33" spans="1:36" x14ac:dyDescent="0.2">
      <c r="A33" s="50" t="s">
        <v>83</v>
      </c>
      <c r="B33" s="51"/>
      <c r="C33" s="48"/>
      <c r="J33" s="52">
        <v>1.0900920000000001</v>
      </c>
      <c r="K33" s="7" t="s">
        <v>139</v>
      </c>
      <c r="L33" s="7" t="s">
        <v>139</v>
      </c>
      <c r="M33" s="52">
        <v>1.0900920000000001</v>
      </c>
      <c r="N33" s="52">
        <v>1.0900920000000001</v>
      </c>
      <c r="O33" s="52">
        <v>0</v>
      </c>
      <c r="P33" s="52">
        <v>3.6026000000000002E-2</v>
      </c>
      <c r="Q33" s="52">
        <v>1.126118</v>
      </c>
      <c r="R33" s="52">
        <v>0.88992599999999999</v>
      </c>
      <c r="S33" s="52">
        <v>0</v>
      </c>
      <c r="T33" s="52">
        <v>2.9411000000000003E-2</v>
      </c>
      <c r="U33" s="52">
        <v>0.91933700000000007</v>
      </c>
      <c r="V33" s="52">
        <v>0</v>
      </c>
      <c r="W33" s="7" t="s">
        <v>139</v>
      </c>
      <c r="X33" s="7"/>
      <c r="Y33" s="7"/>
      <c r="Z33" s="52">
        <v>0</v>
      </c>
      <c r="AA33" s="52">
        <v>3.6026000000000002E-2</v>
      </c>
      <c r="AB33" s="7" t="s">
        <v>139</v>
      </c>
      <c r="AC33" s="7" t="s">
        <v>139</v>
      </c>
      <c r="AD33" s="7"/>
      <c r="AE33" s="7"/>
      <c r="AF33" s="7"/>
      <c r="AG33" s="63">
        <v>0</v>
      </c>
      <c r="AH33" s="63">
        <v>0</v>
      </c>
      <c r="AI33" s="63">
        <v>0</v>
      </c>
      <c r="AJ33" s="63">
        <v>0</v>
      </c>
    </row>
    <row r="34" spans="1:36" x14ac:dyDescent="0.2">
      <c r="A34" s="51"/>
      <c r="B34" s="51"/>
      <c r="C34" s="51"/>
      <c r="J34" s="7" t="str">
        <f t="shared" si="1"/>
        <v/>
      </c>
      <c r="K34" s="7" t="s">
        <v>139</v>
      </c>
      <c r="L34" s="7" t="s">
        <v>139</v>
      </c>
      <c r="M34" s="7" t="str">
        <f>IF(B34="","",ROUND(SUM(N34,O34,V34,Z34,AB34,AD34),6))</f>
        <v/>
      </c>
      <c r="N34" s="7" t="s">
        <v>139</v>
      </c>
      <c r="O34" s="7" t="s">
        <v>139</v>
      </c>
      <c r="P34" s="7" t="s">
        <v>139</v>
      </c>
      <c r="Q34" s="7" t="str">
        <f>IF(B34="","",ROUND(SUM(N34,O34,P34),6))</f>
        <v/>
      </c>
      <c r="R34" s="7" t="s">
        <v>139</v>
      </c>
      <c r="S34" s="7" t="s">
        <v>139</v>
      </c>
      <c r="T34" s="7" t="s">
        <v>139</v>
      </c>
      <c r="U34" s="7" t="str">
        <f>IF(B34="","",ROUND(SUM(R34:T34),6))</f>
        <v/>
      </c>
      <c r="V34" s="7" t="s">
        <v>139</v>
      </c>
      <c r="W34" s="7" t="s">
        <v>139</v>
      </c>
      <c r="X34" s="7"/>
      <c r="Y34" s="7"/>
      <c r="Z34" s="7" t="s">
        <v>139</v>
      </c>
      <c r="AA34" s="7" t="s">
        <v>139</v>
      </c>
      <c r="AB34" s="7" t="s">
        <v>139</v>
      </c>
      <c r="AC34" s="7" t="s">
        <v>139</v>
      </c>
      <c r="AD34" s="7"/>
      <c r="AE34" s="7"/>
      <c r="AF34" s="7"/>
      <c r="AG34" s="56"/>
      <c r="AH34" s="56"/>
      <c r="AI34" s="56"/>
      <c r="AJ34" s="56"/>
    </row>
    <row r="35" spans="1:36" x14ac:dyDescent="0.2">
      <c r="A35" s="48" t="s">
        <v>87</v>
      </c>
      <c r="B35" s="48" t="s">
        <v>88</v>
      </c>
      <c r="C35" s="48" t="s">
        <v>89</v>
      </c>
      <c r="G35" s="49">
        <v>43500</v>
      </c>
      <c r="H35" s="49">
        <v>43497</v>
      </c>
      <c r="I35" s="49">
        <v>43503</v>
      </c>
      <c r="J35" s="7">
        <f t="shared" si="1"/>
        <v>0</v>
      </c>
      <c r="K35" s="7" t="s">
        <v>139</v>
      </c>
      <c r="L35" s="7" t="s">
        <v>139</v>
      </c>
      <c r="M35" s="7">
        <f t="shared" ref="M35:M46" si="3">IF(B35="","",ROUND(SUM(N35,O35,V35,Z35,AB35,AD35),6))</f>
        <v>0</v>
      </c>
      <c r="N35" s="7">
        <v>0</v>
      </c>
      <c r="O35" s="7">
        <v>0</v>
      </c>
      <c r="P35" s="7">
        <v>0</v>
      </c>
      <c r="Q35" s="7">
        <f t="shared" ref="Q35:Q46" si="4">IF(B35="","",ROUND(SUM(N35,O35,P35),6))</f>
        <v>0</v>
      </c>
      <c r="R35" s="7">
        <v>0</v>
      </c>
      <c r="S35" s="7">
        <v>0</v>
      </c>
      <c r="T35" s="7">
        <v>0</v>
      </c>
      <c r="U35" s="7">
        <f t="shared" ref="U35:U46" si="5">IF(B35="","",ROUND(SUM(R35:T35),6))</f>
        <v>0</v>
      </c>
      <c r="V35" s="7">
        <v>0</v>
      </c>
      <c r="W35" s="7" t="s">
        <v>139</v>
      </c>
      <c r="X35" s="7"/>
      <c r="Y35" s="7"/>
      <c r="Z35" s="7">
        <v>0</v>
      </c>
      <c r="AA35" s="7">
        <v>0</v>
      </c>
      <c r="AB35" s="7" t="s">
        <v>139</v>
      </c>
      <c r="AC35" s="7" t="s">
        <v>139</v>
      </c>
      <c r="AD35" s="7"/>
      <c r="AE35" s="7"/>
      <c r="AF35" s="7"/>
      <c r="AG35" s="56"/>
      <c r="AH35" s="56"/>
      <c r="AI35" s="56"/>
      <c r="AJ35" s="56"/>
    </row>
    <row r="36" spans="1:36" x14ac:dyDescent="0.2">
      <c r="A36" s="48" t="s">
        <v>87</v>
      </c>
      <c r="B36" s="48" t="s">
        <v>88</v>
      </c>
      <c r="C36" s="48" t="s">
        <v>89</v>
      </c>
      <c r="G36" s="49">
        <v>43528</v>
      </c>
      <c r="H36" s="49">
        <v>43525</v>
      </c>
      <c r="I36" s="49">
        <v>43531</v>
      </c>
      <c r="J36" s="7">
        <f t="shared" si="1"/>
        <v>0</v>
      </c>
      <c r="K36" s="7" t="s">
        <v>139</v>
      </c>
      <c r="L36" s="7" t="s">
        <v>139</v>
      </c>
      <c r="M36" s="7">
        <f t="shared" si="3"/>
        <v>0</v>
      </c>
      <c r="N36" s="7">
        <v>0</v>
      </c>
      <c r="O36" s="7">
        <v>0</v>
      </c>
      <c r="P36" s="7">
        <v>0</v>
      </c>
      <c r="Q36" s="7">
        <f t="shared" si="4"/>
        <v>0</v>
      </c>
      <c r="R36" s="7">
        <v>0</v>
      </c>
      <c r="S36" s="7">
        <v>0</v>
      </c>
      <c r="T36" s="7">
        <v>0</v>
      </c>
      <c r="U36" s="7">
        <f t="shared" si="5"/>
        <v>0</v>
      </c>
      <c r="V36" s="7">
        <v>0</v>
      </c>
      <c r="W36" s="7" t="s">
        <v>139</v>
      </c>
      <c r="X36" s="7"/>
      <c r="Y36" s="7"/>
      <c r="Z36" s="7">
        <v>0</v>
      </c>
      <c r="AA36" s="7">
        <v>0</v>
      </c>
      <c r="AB36" s="7" t="s">
        <v>139</v>
      </c>
      <c r="AC36" s="7" t="s">
        <v>139</v>
      </c>
      <c r="AD36" s="7"/>
      <c r="AE36" s="7"/>
      <c r="AF36" s="7"/>
      <c r="AG36" s="56"/>
      <c r="AH36" s="56"/>
      <c r="AI36" s="56"/>
      <c r="AJ36" s="56"/>
    </row>
    <row r="37" spans="1:36" x14ac:dyDescent="0.2">
      <c r="A37" s="48" t="s">
        <v>87</v>
      </c>
      <c r="B37" s="48" t="s">
        <v>88</v>
      </c>
      <c r="C37" s="48" t="s">
        <v>89</v>
      </c>
      <c r="G37" s="49">
        <v>43557</v>
      </c>
      <c r="H37" s="49">
        <v>43556</v>
      </c>
      <c r="I37" s="49">
        <v>43560</v>
      </c>
      <c r="J37" s="7">
        <f t="shared" si="1"/>
        <v>0</v>
      </c>
      <c r="K37" s="7" t="s">
        <v>139</v>
      </c>
      <c r="L37" s="7" t="s">
        <v>139</v>
      </c>
      <c r="M37" s="7">
        <f t="shared" si="3"/>
        <v>0</v>
      </c>
      <c r="N37" s="7">
        <v>0</v>
      </c>
      <c r="O37" s="7">
        <v>0</v>
      </c>
      <c r="P37" s="7">
        <v>0</v>
      </c>
      <c r="Q37" s="7">
        <f t="shared" si="4"/>
        <v>0</v>
      </c>
      <c r="R37" s="7">
        <v>0</v>
      </c>
      <c r="S37" s="7">
        <v>0</v>
      </c>
      <c r="T37" s="7">
        <v>0</v>
      </c>
      <c r="U37" s="7">
        <f t="shared" si="5"/>
        <v>0</v>
      </c>
      <c r="V37" s="7">
        <v>0</v>
      </c>
      <c r="W37" s="7" t="s">
        <v>139</v>
      </c>
      <c r="X37" s="7"/>
      <c r="Y37" s="7"/>
      <c r="Z37" s="7">
        <v>0</v>
      </c>
      <c r="AA37" s="7">
        <v>0</v>
      </c>
      <c r="AB37" s="7" t="s">
        <v>139</v>
      </c>
      <c r="AC37" s="7" t="s">
        <v>139</v>
      </c>
      <c r="AD37" s="7"/>
      <c r="AE37" s="7"/>
      <c r="AF37" s="7"/>
      <c r="AG37" s="56"/>
      <c r="AH37" s="56"/>
      <c r="AI37" s="56"/>
      <c r="AJ37" s="56"/>
    </row>
    <row r="38" spans="1:36" x14ac:dyDescent="0.2">
      <c r="A38" s="48" t="s">
        <v>87</v>
      </c>
      <c r="B38" s="48" t="s">
        <v>88</v>
      </c>
      <c r="C38" s="48" t="s">
        <v>89</v>
      </c>
      <c r="G38" s="49">
        <v>43587</v>
      </c>
      <c r="H38" s="49">
        <v>43586</v>
      </c>
      <c r="I38" s="49">
        <v>43592</v>
      </c>
      <c r="J38" s="7">
        <f t="shared" si="1"/>
        <v>0</v>
      </c>
      <c r="K38" s="7" t="s">
        <v>139</v>
      </c>
      <c r="L38" s="7" t="s">
        <v>139</v>
      </c>
      <c r="M38" s="7">
        <f t="shared" si="3"/>
        <v>0</v>
      </c>
      <c r="N38" s="7">
        <v>0</v>
      </c>
      <c r="O38" s="7">
        <v>0</v>
      </c>
      <c r="P38" s="7">
        <v>0</v>
      </c>
      <c r="Q38" s="7">
        <f t="shared" si="4"/>
        <v>0</v>
      </c>
      <c r="R38" s="7">
        <v>0</v>
      </c>
      <c r="S38" s="7">
        <v>0</v>
      </c>
      <c r="T38" s="7">
        <v>0</v>
      </c>
      <c r="U38" s="7">
        <f t="shared" si="5"/>
        <v>0</v>
      </c>
      <c r="V38" s="7">
        <v>0</v>
      </c>
      <c r="W38" s="7" t="s">
        <v>139</v>
      </c>
      <c r="X38" s="7"/>
      <c r="Y38" s="7"/>
      <c r="Z38" s="7">
        <v>0</v>
      </c>
      <c r="AA38" s="7">
        <v>0</v>
      </c>
      <c r="AB38" s="7" t="s">
        <v>139</v>
      </c>
      <c r="AC38" s="7" t="s">
        <v>139</v>
      </c>
      <c r="AD38" s="7"/>
      <c r="AE38" s="7"/>
      <c r="AF38" s="7"/>
      <c r="AG38" s="56"/>
      <c r="AH38" s="56"/>
      <c r="AI38" s="56"/>
      <c r="AJ38" s="56"/>
    </row>
    <row r="39" spans="1:36" x14ac:dyDescent="0.2">
      <c r="A39" s="48" t="s">
        <v>87</v>
      </c>
      <c r="B39" s="48" t="s">
        <v>88</v>
      </c>
      <c r="C39" s="48" t="s">
        <v>89</v>
      </c>
      <c r="G39" s="49">
        <v>43620</v>
      </c>
      <c r="H39" s="49">
        <v>43619</v>
      </c>
      <c r="I39" s="49">
        <v>43623</v>
      </c>
      <c r="J39" s="7">
        <f t="shared" si="1"/>
        <v>0.134851</v>
      </c>
      <c r="K39" s="7" t="s">
        <v>139</v>
      </c>
      <c r="L39" s="7" t="s">
        <v>139</v>
      </c>
      <c r="M39" s="7">
        <f t="shared" si="3"/>
        <v>0.134851</v>
      </c>
      <c r="N39" s="7">
        <v>0.134851</v>
      </c>
      <c r="O39" s="7">
        <v>0</v>
      </c>
      <c r="P39" s="7">
        <v>0</v>
      </c>
      <c r="Q39" s="7">
        <f t="shared" si="4"/>
        <v>0.134851</v>
      </c>
      <c r="R39" s="7">
        <v>0</v>
      </c>
      <c r="S39" s="7">
        <v>0</v>
      </c>
      <c r="T39" s="7">
        <v>0</v>
      </c>
      <c r="U39" s="7">
        <f t="shared" si="5"/>
        <v>0</v>
      </c>
      <c r="V39" s="7">
        <v>0</v>
      </c>
      <c r="W39" s="7" t="s">
        <v>139</v>
      </c>
      <c r="X39" s="7"/>
      <c r="Y39" s="7"/>
      <c r="Z39" s="7">
        <v>0</v>
      </c>
      <c r="AA39" s="7">
        <v>0</v>
      </c>
      <c r="AB39" s="7" t="s">
        <v>139</v>
      </c>
      <c r="AC39" s="7" t="s">
        <v>139</v>
      </c>
      <c r="AD39" s="7"/>
      <c r="AE39" s="7"/>
      <c r="AF39" s="7"/>
      <c r="AG39" s="56"/>
      <c r="AH39" s="56"/>
      <c r="AI39" s="56"/>
      <c r="AJ39" s="56"/>
    </row>
    <row r="40" spans="1:36" x14ac:dyDescent="0.2">
      <c r="A40" s="48" t="s">
        <v>87</v>
      </c>
      <c r="B40" s="48" t="s">
        <v>88</v>
      </c>
      <c r="C40" s="48" t="s">
        <v>89</v>
      </c>
      <c r="G40" s="49">
        <v>43648</v>
      </c>
      <c r="H40" s="49">
        <v>43647</v>
      </c>
      <c r="I40" s="49">
        <v>43654</v>
      </c>
      <c r="J40" s="7">
        <f t="shared" si="1"/>
        <v>0.13550100000000001</v>
      </c>
      <c r="K40" s="7" t="s">
        <v>139</v>
      </c>
      <c r="L40" s="7" t="s">
        <v>139</v>
      </c>
      <c r="M40" s="7">
        <f t="shared" si="3"/>
        <v>0.13550100000000001</v>
      </c>
      <c r="N40" s="7">
        <v>0.13550100000000001</v>
      </c>
      <c r="O40" s="7">
        <v>0</v>
      </c>
      <c r="P40" s="7">
        <v>0</v>
      </c>
      <c r="Q40" s="7">
        <f t="shared" si="4"/>
        <v>0.13550100000000001</v>
      </c>
      <c r="R40" s="7">
        <v>0</v>
      </c>
      <c r="S40" s="7">
        <v>0</v>
      </c>
      <c r="T40" s="7">
        <v>0</v>
      </c>
      <c r="U40" s="7">
        <f t="shared" si="5"/>
        <v>0</v>
      </c>
      <c r="V40" s="7">
        <v>0</v>
      </c>
      <c r="W40" s="7" t="s">
        <v>139</v>
      </c>
      <c r="X40" s="7"/>
      <c r="Y40" s="7"/>
      <c r="Z40" s="7">
        <v>0</v>
      </c>
      <c r="AA40" s="7">
        <v>0</v>
      </c>
      <c r="AB40" s="7" t="s">
        <v>139</v>
      </c>
      <c r="AC40" s="7" t="s">
        <v>139</v>
      </c>
      <c r="AD40" s="7"/>
      <c r="AE40" s="7"/>
      <c r="AF40" s="7"/>
      <c r="AG40" s="56"/>
      <c r="AH40" s="56"/>
      <c r="AI40" s="56"/>
      <c r="AJ40" s="56"/>
    </row>
    <row r="41" spans="1:36" x14ac:dyDescent="0.2">
      <c r="A41" s="48" t="s">
        <v>87</v>
      </c>
      <c r="B41" s="48" t="s">
        <v>88</v>
      </c>
      <c r="C41" s="48" t="s">
        <v>89</v>
      </c>
      <c r="G41" s="49">
        <v>43679</v>
      </c>
      <c r="H41" s="49">
        <v>43678</v>
      </c>
      <c r="I41" s="49">
        <v>43684</v>
      </c>
      <c r="J41" s="7">
        <f t="shared" si="1"/>
        <v>5.6030000000000003E-2</v>
      </c>
      <c r="K41" s="7" t="s">
        <v>139</v>
      </c>
      <c r="L41" s="7" t="s">
        <v>139</v>
      </c>
      <c r="M41" s="7">
        <f t="shared" si="3"/>
        <v>5.6030000000000003E-2</v>
      </c>
      <c r="N41" s="7">
        <v>5.6030000000000003E-2</v>
      </c>
      <c r="O41" s="7">
        <v>0</v>
      </c>
      <c r="P41" s="7">
        <v>0</v>
      </c>
      <c r="Q41" s="7">
        <f t="shared" si="4"/>
        <v>5.6030000000000003E-2</v>
      </c>
      <c r="R41" s="7">
        <v>0</v>
      </c>
      <c r="S41" s="7">
        <v>0</v>
      </c>
      <c r="T41" s="7">
        <v>0</v>
      </c>
      <c r="U41" s="7">
        <f t="shared" si="5"/>
        <v>0</v>
      </c>
      <c r="V41" s="7">
        <v>0</v>
      </c>
      <c r="W41" s="7" t="s">
        <v>139</v>
      </c>
      <c r="X41" s="7"/>
      <c r="Y41" s="7"/>
      <c r="Z41" s="7">
        <v>0</v>
      </c>
      <c r="AA41" s="7">
        <v>0</v>
      </c>
      <c r="AB41" s="7" t="s">
        <v>139</v>
      </c>
      <c r="AC41" s="7" t="s">
        <v>139</v>
      </c>
      <c r="AD41" s="7"/>
      <c r="AE41" s="7"/>
      <c r="AF41" s="7"/>
      <c r="AG41" s="56"/>
      <c r="AH41" s="56"/>
      <c r="AI41" s="56"/>
      <c r="AJ41" s="56"/>
    </row>
    <row r="42" spans="1:36" x14ac:dyDescent="0.2">
      <c r="A42" s="48" t="s">
        <v>87</v>
      </c>
      <c r="B42" s="48" t="s">
        <v>88</v>
      </c>
      <c r="C42" s="48" t="s">
        <v>89</v>
      </c>
      <c r="G42" s="49">
        <v>43712</v>
      </c>
      <c r="H42" s="49">
        <v>43711</v>
      </c>
      <c r="I42" s="49">
        <v>43717</v>
      </c>
      <c r="J42" s="7">
        <f t="shared" si="1"/>
        <v>9.9690000000000004E-3</v>
      </c>
      <c r="K42" s="7" t="s">
        <v>139</v>
      </c>
      <c r="L42" s="7" t="s">
        <v>139</v>
      </c>
      <c r="M42" s="7">
        <f t="shared" si="3"/>
        <v>9.9690000000000004E-3</v>
      </c>
      <c r="N42" s="7">
        <v>9.9690000000000004E-3</v>
      </c>
      <c r="O42" s="7">
        <v>0</v>
      </c>
      <c r="P42" s="7">
        <v>0</v>
      </c>
      <c r="Q42" s="7">
        <f t="shared" si="4"/>
        <v>9.9690000000000004E-3</v>
      </c>
      <c r="R42" s="7">
        <v>0</v>
      </c>
      <c r="S42" s="7">
        <v>0</v>
      </c>
      <c r="T42" s="7">
        <v>0</v>
      </c>
      <c r="U42" s="7">
        <f t="shared" si="5"/>
        <v>0</v>
      </c>
      <c r="V42" s="7">
        <v>0</v>
      </c>
      <c r="W42" s="7" t="s">
        <v>139</v>
      </c>
      <c r="X42" s="7"/>
      <c r="Y42" s="7"/>
      <c r="Z42" s="7">
        <v>0</v>
      </c>
      <c r="AA42" s="7">
        <v>0</v>
      </c>
      <c r="AB42" s="7" t="s">
        <v>139</v>
      </c>
      <c r="AC42" s="7" t="s">
        <v>139</v>
      </c>
      <c r="AD42" s="7"/>
      <c r="AE42" s="7"/>
      <c r="AF42" s="7"/>
      <c r="AG42" s="56"/>
      <c r="AH42" s="56"/>
      <c r="AI42" s="56"/>
      <c r="AJ42" s="56"/>
    </row>
    <row r="43" spans="1:36" x14ac:dyDescent="0.2">
      <c r="A43" s="48" t="s">
        <v>87</v>
      </c>
      <c r="B43" s="48" t="s">
        <v>88</v>
      </c>
      <c r="C43" s="48" t="s">
        <v>89</v>
      </c>
      <c r="G43" s="49">
        <v>43740</v>
      </c>
      <c r="H43" s="49">
        <v>43739</v>
      </c>
      <c r="I43" s="49">
        <v>43745</v>
      </c>
      <c r="J43" s="7">
        <f t="shared" si="1"/>
        <v>4.6647000000000001E-2</v>
      </c>
      <c r="K43" s="7" t="s">
        <v>139</v>
      </c>
      <c r="L43" s="7" t="s">
        <v>139</v>
      </c>
      <c r="M43" s="7">
        <f t="shared" si="3"/>
        <v>4.6647000000000001E-2</v>
      </c>
      <c r="N43" s="7">
        <v>4.6647000000000001E-2</v>
      </c>
      <c r="O43" s="7">
        <v>0</v>
      </c>
      <c r="P43" s="7">
        <v>0</v>
      </c>
      <c r="Q43" s="7">
        <f t="shared" si="4"/>
        <v>4.6647000000000001E-2</v>
      </c>
      <c r="R43" s="7">
        <v>0</v>
      </c>
      <c r="S43" s="7">
        <v>0</v>
      </c>
      <c r="T43" s="7">
        <v>0</v>
      </c>
      <c r="U43" s="7">
        <f t="shared" si="5"/>
        <v>0</v>
      </c>
      <c r="V43" s="7">
        <v>0</v>
      </c>
      <c r="W43" s="7" t="s">
        <v>139</v>
      </c>
      <c r="X43" s="7"/>
      <c r="Y43" s="7"/>
      <c r="Z43" s="7">
        <v>0</v>
      </c>
      <c r="AA43" s="7">
        <v>0</v>
      </c>
      <c r="AB43" s="7" t="s">
        <v>139</v>
      </c>
      <c r="AC43" s="7" t="s">
        <v>139</v>
      </c>
      <c r="AD43" s="7"/>
      <c r="AE43" s="7"/>
      <c r="AF43" s="7"/>
      <c r="AG43" s="56"/>
      <c r="AH43" s="56"/>
      <c r="AI43" s="56"/>
      <c r="AJ43" s="56"/>
    </row>
    <row r="44" spans="1:36" x14ac:dyDescent="0.2">
      <c r="A44" s="48" t="s">
        <v>87</v>
      </c>
      <c r="B44" s="48" t="s">
        <v>88</v>
      </c>
      <c r="C44" s="48" t="s">
        <v>89</v>
      </c>
      <c r="G44" s="49">
        <v>43773</v>
      </c>
      <c r="H44" s="49">
        <v>43770</v>
      </c>
      <c r="I44" s="49">
        <v>43776</v>
      </c>
      <c r="J44" s="7">
        <f t="shared" si="1"/>
        <v>3.718E-3</v>
      </c>
      <c r="K44" s="7" t="s">
        <v>139</v>
      </c>
      <c r="L44" s="7" t="s">
        <v>139</v>
      </c>
      <c r="M44" s="7">
        <f t="shared" si="3"/>
        <v>3.718E-3</v>
      </c>
      <c r="N44" s="7">
        <v>3.718E-3</v>
      </c>
      <c r="O44" s="7">
        <v>0</v>
      </c>
      <c r="P44" s="7">
        <v>0</v>
      </c>
      <c r="Q44" s="7">
        <f t="shared" si="4"/>
        <v>3.718E-3</v>
      </c>
      <c r="R44" s="7">
        <v>0</v>
      </c>
      <c r="S44" s="7">
        <v>0</v>
      </c>
      <c r="T44" s="7">
        <v>0</v>
      </c>
      <c r="U44" s="7">
        <f t="shared" si="5"/>
        <v>0</v>
      </c>
      <c r="V44" s="7">
        <v>0</v>
      </c>
      <c r="W44" s="7" t="s">
        <v>139</v>
      </c>
      <c r="X44" s="7"/>
      <c r="Y44" s="7"/>
      <c r="Z44" s="7">
        <v>0</v>
      </c>
      <c r="AA44" s="7">
        <v>0</v>
      </c>
      <c r="AB44" s="7" t="s">
        <v>139</v>
      </c>
      <c r="AC44" s="7" t="s">
        <v>139</v>
      </c>
      <c r="AD44" s="7"/>
      <c r="AE44" s="7"/>
      <c r="AF44" s="7"/>
      <c r="AG44" s="56"/>
      <c r="AH44" s="56"/>
      <c r="AI44" s="56"/>
      <c r="AJ44" s="56"/>
    </row>
    <row r="45" spans="1:36" x14ac:dyDescent="0.2">
      <c r="A45" s="48" t="s">
        <v>87</v>
      </c>
      <c r="B45" s="48" t="s">
        <v>88</v>
      </c>
      <c r="C45" s="48" t="s">
        <v>89</v>
      </c>
      <c r="G45" s="49">
        <v>43802</v>
      </c>
      <c r="H45" s="49">
        <v>43801</v>
      </c>
      <c r="I45" s="49">
        <v>43805</v>
      </c>
      <c r="J45" s="7">
        <f t="shared" si="1"/>
        <v>2.3576E-2</v>
      </c>
      <c r="K45" s="7" t="s">
        <v>139</v>
      </c>
      <c r="L45" s="7" t="s">
        <v>139</v>
      </c>
      <c r="M45" s="7">
        <f t="shared" si="3"/>
        <v>2.3576E-2</v>
      </c>
      <c r="N45" s="7">
        <v>2.3576E-2</v>
      </c>
      <c r="O45" s="7">
        <v>0</v>
      </c>
      <c r="P45" s="7">
        <v>0</v>
      </c>
      <c r="Q45" s="7">
        <f t="shared" si="4"/>
        <v>2.3576E-2</v>
      </c>
      <c r="R45" s="7">
        <v>0</v>
      </c>
      <c r="S45" s="7">
        <v>0</v>
      </c>
      <c r="T45" s="7">
        <v>0</v>
      </c>
      <c r="U45" s="7">
        <f t="shared" si="5"/>
        <v>0</v>
      </c>
      <c r="V45" s="7">
        <v>0</v>
      </c>
      <c r="W45" s="7" t="s">
        <v>139</v>
      </c>
      <c r="X45" s="7"/>
      <c r="Y45" s="7"/>
      <c r="Z45" s="7">
        <v>0</v>
      </c>
      <c r="AA45" s="7">
        <v>0</v>
      </c>
      <c r="AB45" s="7" t="s">
        <v>139</v>
      </c>
      <c r="AC45" s="7" t="s">
        <v>139</v>
      </c>
      <c r="AD45" s="7"/>
      <c r="AE45" s="7"/>
      <c r="AF45" s="7"/>
      <c r="AG45" s="56"/>
      <c r="AH45" s="56"/>
      <c r="AI45" s="56"/>
      <c r="AJ45" s="56"/>
    </row>
    <row r="46" spans="1:36" x14ac:dyDescent="0.2">
      <c r="A46" s="48" t="s">
        <v>87</v>
      </c>
      <c r="B46" s="48" t="s">
        <v>88</v>
      </c>
      <c r="C46" s="48" t="s">
        <v>89</v>
      </c>
      <c r="G46" s="49">
        <v>43822</v>
      </c>
      <c r="H46" s="49">
        <v>43819</v>
      </c>
      <c r="I46" s="49">
        <v>43826</v>
      </c>
      <c r="J46" s="7">
        <f t="shared" si="1"/>
        <v>6.1130999999999998E-2</v>
      </c>
      <c r="K46" s="7" t="s">
        <v>139</v>
      </c>
      <c r="L46" s="7" t="s">
        <v>139</v>
      </c>
      <c r="M46" s="7">
        <f t="shared" si="3"/>
        <v>6.1130999999999998E-2</v>
      </c>
      <c r="N46" s="7">
        <v>6.1130999999999998E-2</v>
      </c>
      <c r="O46" s="7">
        <v>0</v>
      </c>
      <c r="P46" s="7">
        <v>0</v>
      </c>
      <c r="Q46" s="7">
        <f t="shared" si="4"/>
        <v>6.1130999999999998E-2</v>
      </c>
      <c r="R46" s="7">
        <v>0</v>
      </c>
      <c r="S46" s="7">
        <v>0</v>
      </c>
      <c r="T46" s="7">
        <v>0</v>
      </c>
      <c r="U46" s="7">
        <f t="shared" si="5"/>
        <v>0</v>
      </c>
      <c r="V46" s="7">
        <v>0</v>
      </c>
      <c r="W46" s="7" t="s">
        <v>139</v>
      </c>
      <c r="X46" s="7"/>
      <c r="Y46" s="7"/>
      <c r="Z46" s="7">
        <v>0</v>
      </c>
      <c r="AA46" s="7">
        <v>0</v>
      </c>
      <c r="AB46" s="7" t="s">
        <v>139</v>
      </c>
      <c r="AC46" s="7" t="s">
        <v>139</v>
      </c>
      <c r="AD46" s="7"/>
      <c r="AE46" s="7"/>
      <c r="AF46" s="7"/>
      <c r="AG46" s="56"/>
      <c r="AH46" s="56"/>
      <c r="AI46" s="56"/>
      <c r="AJ46" s="56"/>
    </row>
    <row r="47" spans="1:36" x14ac:dyDescent="0.2">
      <c r="A47" s="50" t="s">
        <v>83</v>
      </c>
      <c r="B47" s="51"/>
      <c r="C47" s="51"/>
      <c r="J47" s="52">
        <f>SUM(J35:J46)</f>
        <v>0.47142300000000004</v>
      </c>
      <c r="K47" s="7" t="s">
        <v>139</v>
      </c>
      <c r="L47" s="7" t="s">
        <v>139</v>
      </c>
      <c r="M47" s="52">
        <f t="shared" ref="M47:V47" si="6">SUM(M35:M46)</f>
        <v>0.47142300000000004</v>
      </c>
      <c r="N47" s="52">
        <f t="shared" si="6"/>
        <v>0.47142300000000004</v>
      </c>
      <c r="O47" s="52">
        <f t="shared" si="6"/>
        <v>0</v>
      </c>
      <c r="P47" s="52">
        <f t="shared" si="6"/>
        <v>0</v>
      </c>
      <c r="Q47" s="52">
        <f t="shared" si="6"/>
        <v>0.47142300000000004</v>
      </c>
      <c r="R47" s="52">
        <f t="shared" si="6"/>
        <v>0</v>
      </c>
      <c r="S47" s="52">
        <f t="shared" si="6"/>
        <v>0</v>
      </c>
      <c r="T47" s="52">
        <f t="shared" si="6"/>
        <v>0</v>
      </c>
      <c r="U47" s="52">
        <f t="shared" si="6"/>
        <v>0</v>
      </c>
      <c r="V47" s="52">
        <f t="shared" si="6"/>
        <v>0</v>
      </c>
      <c r="W47" s="7" t="s">
        <v>139</v>
      </c>
      <c r="X47" s="7"/>
      <c r="Y47" s="7"/>
      <c r="Z47" s="52">
        <f>SUM(Z35:Z46)</f>
        <v>0</v>
      </c>
      <c r="AA47" s="52">
        <f>SUM(AA35:AA46)</f>
        <v>0</v>
      </c>
      <c r="AB47" s="7" t="s">
        <v>139</v>
      </c>
      <c r="AC47" s="7" t="s">
        <v>139</v>
      </c>
      <c r="AD47" s="7"/>
      <c r="AE47" s="7"/>
      <c r="AF47" s="7"/>
      <c r="AG47" s="56"/>
      <c r="AH47" s="56"/>
      <c r="AI47" s="56"/>
      <c r="AJ47" s="56"/>
    </row>
    <row r="48" spans="1:36" x14ac:dyDescent="0.2">
      <c r="A48" s="51"/>
      <c r="B48" s="51"/>
      <c r="C48" s="51"/>
      <c r="J48" s="7" t="str">
        <f t="shared" si="1"/>
        <v/>
      </c>
      <c r="K48" s="7" t="s">
        <v>139</v>
      </c>
      <c r="L48" s="7" t="s">
        <v>139</v>
      </c>
      <c r="M48" s="7" t="str">
        <f t="shared" ref="M48:M60" si="7">IF(B48="","",ROUND(SUM(N48,O48,V48,Z48,AB48,AD48),6))</f>
        <v/>
      </c>
      <c r="N48" s="7" t="s">
        <v>139</v>
      </c>
      <c r="O48" s="7" t="s">
        <v>139</v>
      </c>
      <c r="P48" s="7" t="s">
        <v>139</v>
      </c>
      <c r="Q48" s="7" t="str">
        <f t="shared" ref="Q48:Q60" si="8">IF(B48="","",ROUND(SUM(N48,O48,P48),6))</f>
        <v/>
      </c>
      <c r="R48" s="7" t="s">
        <v>139</v>
      </c>
      <c r="S48" s="7" t="s">
        <v>139</v>
      </c>
      <c r="T48" s="7" t="s">
        <v>139</v>
      </c>
      <c r="U48" s="7" t="str">
        <f t="shared" ref="U48:U60" si="9">IF(B48="","",ROUND(SUM(R48:T48),6))</f>
        <v/>
      </c>
      <c r="V48" s="7" t="s">
        <v>139</v>
      </c>
      <c r="W48" s="7" t="s">
        <v>139</v>
      </c>
      <c r="X48" s="7"/>
      <c r="Y48" s="7"/>
      <c r="Z48" s="7" t="s">
        <v>139</v>
      </c>
      <c r="AA48" s="7" t="s">
        <v>139</v>
      </c>
      <c r="AB48" s="7" t="s">
        <v>139</v>
      </c>
      <c r="AC48" s="7" t="s">
        <v>139</v>
      </c>
      <c r="AD48" s="7"/>
      <c r="AE48" s="7"/>
      <c r="AF48" s="7"/>
      <c r="AG48" s="56"/>
      <c r="AH48" s="56"/>
      <c r="AI48" s="56"/>
      <c r="AJ48" s="56"/>
    </row>
    <row r="49" spans="1:36" x14ac:dyDescent="0.2">
      <c r="A49" s="48" t="s">
        <v>90</v>
      </c>
      <c r="B49" s="48" t="s">
        <v>91</v>
      </c>
      <c r="C49" s="48" t="s">
        <v>92</v>
      </c>
      <c r="G49" s="49">
        <v>43500</v>
      </c>
      <c r="H49" s="49">
        <v>43497</v>
      </c>
      <c r="I49" s="49">
        <v>43503</v>
      </c>
      <c r="J49" s="7">
        <f t="shared" si="1"/>
        <v>0</v>
      </c>
      <c r="K49" s="7" t="s">
        <v>139</v>
      </c>
      <c r="L49" s="7" t="s">
        <v>139</v>
      </c>
      <c r="M49" s="7">
        <f t="shared" si="7"/>
        <v>0</v>
      </c>
      <c r="N49" s="7">
        <v>0</v>
      </c>
      <c r="O49" s="7">
        <v>0</v>
      </c>
      <c r="P49" s="7">
        <v>0</v>
      </c>
      <c r="Q49" s="7">
        <f t="shared" si="8"/>
        <v>0</v>
      </c>
      <c r="R49" s="7">
        <v>0</v>
      </c>
      <c r="S49" s="7">
        <v>0</v>
      </c>
      <c r="T49" s="7">
        <v>0</v>
      </c>
      <c r="U49" s="7">
        <f t="shared" si="9"/>
        <v>0</v>
      </c>
      <c r="V49" s="7">
        <v>0</v>
      </c>
      <c r="W49" s="7" t="s">
        <v>139</v>
      </c>
      <c r="X49" s="7"/>
      <c r="Y49" s="7"/>
      <c r="Z49" s="7">
        <v>0</v>
      </c>
      <c r="AA49" s="7">
        <v>0</v>
      </c>
      <c r="AB49" s="7" t="s">
        <v>139</v>
      </c>
      <c r="AC49" s="7" t="s">
        <v>139</v>
      </c>
      <c r="AD49" s="7"/>
      <c r="AE49" s="7"/>
      <c r="AF49" s="7"/>
      <c r="AG49" s="56"/>
      <c r="AH49" s="56"/>
      <c r="AI49" s="56"/>
      <c r="AJ49" s="56"/>
    </row>
    <row r="50" spans="1:36" x14ac:dyDescent="0.2">
      <c r="A50" s="48" t="s">
        <v>90</v>
      </c>
      <c r="B50" s="48" t="s">
        <v>91</v>
      </c>
      <c r="C50" s="48" t="s">
        <v>92</v>
      </c>
      <c r="G50" s="49">
        <v>43528</v>
      </c>
      <c r="H50" s="49">
        <v>43525</v>
      </c>
      <c r="I50" s="49">
        <v>43531</v>
      </c>
      <c r="J50" s="7">
        <f t="shared" si="1"/>
        <v>0</v>
      </c>
      <c r="K50" s="7" t="s">
        <v>139</v>
      </c>
      <c r="L50" s="7" t="s">
        <v>139</v>
      </c>
      <c r="M50" s="7">
        <f t="shared" si="7"/>
        <v>0</v>
      </c>
      <c r="N50" s="7">
        <v>0</v>
      </c>
      <c r="O50" s="7">
        <v>0</v>
      </c>
      <c r="P50" s="7">
        <v>0</v>
      </c>
      <c r="Q50" s="7">
        <f t="shared" si="8"/>
        <v>0</v>
      </c>
      <c r="R50" s="7">
        <v>0</v>
      </c>
      <c r="S50" s="7">
        <v>0</v>
      </c>
      <c r="T50" s="7">
        <v>0</v>
      </c>
      <c r="U50" s="7">
        <f t="shared" si="9"/>
        <v>0</v>
      </c>
      <c r="V50" s="7">
        <v>0</v>
      </c>
      <c r="W50" s="7" t="s">
        <v>139</v>
      </c>
      <c r="X50" s="7"/>
      <c r="Y50" s="7"/>
      <c r="Z50" s="7">
        <v>0</v>
      </c>
      <c r="AA50" s="7">
        <v>0</v>
      </c>
      <c r="AB50" s="7" t="s">
        <v>139</v>
      </c>
      <c r="AC50" s="7" t="s">
        <v>139</v>
      </c>
      <c r="AD50" s="7"/>
      <c r="AE50" s="7"/>
      <c r="AF50" s="7"/>
      <c r="AG50" s="56"/>
      <c r="AH50" s="56"/>
      <c r="AI50" s="56"/>
      <c r="AJ50" s="56"/>
    </row>
    <row r="51" spans="1:36" x14ac:dyDescent="0.2">
      <c r="A51" s="48" t="s">
        <v>90</v>
      </c>
      <c r="B51" s="48" t="s">
        <v>91</v>
      </c>
      <c r="C51" s="48" t="s">
        <v>92</v>
      </c>
      <c r="G51" s="49">
        <v>43557</v>
      </c>
      <c r="H51" s="49">
        <v>43556</v>
      </c>
      <c r="I51" s="49">
        <v>43560</v>
      </c>
      <c r="J51" s="7">
        <f t="shared" si="1"/>
        <v>0</v>
      </c>
      <c r="K51" s="7" t="s">
        <v>139</v>
      </c>
      <c r="L51" s="7" t="s">
        <v>139</v>
      </c>
      <c r="M51" s="7">
        <f t="shared" si="7"/>
        <v>0</v>
      </c>
      <c r="N51" s="7">
        <v>0</v>
      </c>
      <c r="O51" s="7">
        <v>0</v>
      </c>
      <c r="P51" s="7">
        <v>0</v>
      </c>
      <c r="Q51" s="7">
        <f t="shared" si="8"/>
        <v>0</v>
      </c>
      <c r="R51" s="7">
        <v>0</v>
      </c>
      <c r="S51" s="7">
        <v>0</v>
      </c>
      <c r="T51" s="7">
        <v>0</v>
      </c>
      <c r="U51" s="7">
        <f t="shared" si="9"/>
        <v>0</v>
      </c>
      <c r="V51" s="7">
        <v>0</v>
      </c>
      <c r="W51" s="7" t="s">
        <v>139</v>
      </c>
      <c r="X51" s="7"/>
      <c r="Y51" s="7"/>
      <c r="Z51" s="7">
        <v>0</v>
      </c>
      <c r="AA51" s="7">
        <v>0</v>
      </c>
      <c r="AB51" s="7" t="s">
        <v>139</v>
      </c>
      <c r="AC51" s="7" t="s">
        <v>139</v>
      </c>
      <c r="AD51" s="7"/>
      <c r="AE51" s="7"/>
      <c r="AF51" s="7"/>
      <c r="AG51" s="56"/>
      <c r="AH51" s="56"/>
      <c r="AI51" s="56"/>
      <c r="AJ51" s="56"/>
    </row>
    <row r="52" spans="1:36" x14ac:dyDescent="0.2">
      <c r="A52" s="48" t="s">
        <v>90</v>
      </c>
      <c r="B52" s="48" t="s">
        <v>91</v>
      </c>
      <c r="C52" s="48" t="s">
        <v>92</v>
      </c>
      <c r="G52" s="49">
        <v>43587</v>
      </c>
      <c r="H52" s="49">
        <v>43586</v>
      </c>
      <c r="I52" s="49">
        <v>43592</v>
      </c>
      <c r="J52" s="7">
        <f t="shared" si="1"/>
        <v>0</v>
      </c>
      <c r="K52" s="7" t="s">
        <v>139</v>
      </c>
      <c r="L52" s="7" t="s">
        <v>139</v>
      </c>
      <c r="M52" s="7">
        <f t="shared" si="7"/>
        <v>0</v>
      </c>
      <c r="N52" s="7">
        <v>0</v>
      </c>
      <c r="O52" s="7">
        <v>0</v>
      </c>
      <c r="P52" s="7">
        <v>0</v>
      </c>
      <c r="Q52" s="7">
        <f t="shared" si="8"/>
        <v>0</v>
      </c>
      <c r="R52" s="7">
        <v>0</v>
      </c>
      <c r="S52" s="7">
        <v>0</v>
      </c>
      <c r="T52" s="7">
        <v>0</v>
      </c>
      <c r="U52" s="7">
        <f t="shared" si="9"/>
        <v>0</v>
      </c>
      <c r="V52" s="7">
        <v>0</v>
      </c>
      <c r="W52" s="7" t="s">
        <v>139</v>
      </c>
      <c r="X52" s="7"/>
      <c r="Y52" s="7"/>
      <c r="Z52" s="7">
        <v>0</v>
      </c>
      <c r="AA52" s="7">
        <v>0</v>
      </c>
      <c r="AB52" s="7" t="s">
        <v>139</v>
      </c>
      <c r="AC52" s="7" t="s">
        <v>139</v>
      </c>
      <c r="AD52" s="7"/>
      <c r="AE52" s="7"/>
      <c r="AF52" s="7"/>
      <c r="AG52" s="56"/>
      <c r="AH52" s="56"/>
      <c r="AI52" s="56"/>
      <c r="AJ52" s="56"/>
    </row>
    <row r="53" spans="1:36" x14ac:dyDescent="0.2">
      <c r="A53" s="48" t="s">
        <v>90</v>
      </c>
      <c r="B53" s="48" t="s">
        <v>91</v>
      </c>
      <c r="C53" s="48" t="s">
        <v>92</v>
      </c>
      <c r="G53" s="49">
        <v>43620</v>
      </c>
      <c r="H53" s="49">
        <v>43619</v>
      </c>
      <c r="I53" s="49">
        <v>43623</v>
      </c>
      <c r="J53" s="7">
        <f t="shared" si="1"/>
        <v>0.114166</v>
      </c>
      <c r="K53" s="7" t="s">
        <v>139</v>
      </c>
      <c r="L53" s="7" t="s">
        <v>139</v>
      </c>
      <c r="M53" s="7">
        <f t="shared" si="7"/>
        <v>0.114166</v>
      </c>
      <c r="N53" s="7">
        <v>0.114166</v>
      </c>
      <c r="O53" s="7">
        <v>0</v>
      </c>
      <c r="P53" s="7">
        <v>0</v>
      </c>
      <c r="Q53" s="7">
        <f t="shared" si="8"/>
        <v>0.114166</v>
      </c>
      <c r="R53" s="7">
        <v>0</v>
      </c>
      <c r="S53" s="7">
        <v>0</v>
      </c>
      <c r="T53" s="7">
        <v>0</v>
      </c>
      <c r="U53" s="7">
        <f t="shared" si="9"/>
        <v>0</v>
      </c>
      <c r="V53" s="7">
        <v>0</v>
      </c>
      <c r="W53" s="7" t="s">
        <v>139</v>
      </c>
      <c r="X53" s="7"/>
      <c r="Y53" s="7"/>
      <c r="Z53" s="7">
        <v>0</v>
      </c>
      <c r="AA53" s="7">
        <v>0</v>
      </c>
      <c r="AB53" s="7" t="s">
        <v>139</v>
      </c>
      <c r="AC53" s="7" t="s">
        <v>139</v>
      </c>
      <c r="AD53" s="7"/>
      <c r="AE53" s="7"/>
      <c r="AF53" s="7"/>
      <c r="AG53" s="56"/>
      <c r="AH53" s="56"/>
      <c r="AI53" s="56"/>
      <c r="AJ53" s="56"/>
    </row>
    <row r="54" spans="1:36" x14ac:dyDescent="0.2">
      <c r="A54" s="48" t="s">
        <v>90</v>
      </c>
      <c r="B54" s="48" t="s">
        <v>91</v>
      </c>
      <c r="C54" s="48" t="s">
        <v>92</v>
      </c>
      <c r="G54" s="49">
        <v>43648</v>
      </c>
      <c r="H54" s="49">
        <v>43647</v>
      </c>
      <c r="I54" s="49">
        <v>43654</v>
      </c>
      <c r="J54" s="7">
        <f t="shared" si="1"/>
        <v>0.13528399999999999</v>
      </c>
      <c r="K54" s="7" t="s">
        <v>139</v>
      </c>
      <c r="L54" s="7" t="s">
        <v>139</v>
      </c>
      <c r="M54" s="7">
        <f t="shared" si="7"/>
        <v>0.13528399999999999</v>
      </c>
      <c r="N54" s="7">
        <v>0.13528399999999999</v>
      </c>
      <c r="O54" s="7">
        <v>0</v>
      </c>
      <c r="P54" s="7">
        <v>0</v>
      </c>
      <c r="Q54" s="7">
        <f t="shared" si="8"/>
        <v>0.13528399999999999</v>
      </c>
      <c r="R54" s="7">
        <v>0</v>
      </c>
      <c r="S54" s="7">
        <v>0</v>
      </c>
      <c r="T54" s="7">
        <v>0</v>
      </c>
      <c r="U54" s="7">
        <f t="shared" si="9"/>
        <v>0</v>
      </c>
      <c r="V54" s="7">
        <v>0</v>
      </c>
      <c r="W54" s="7" t="s">
        <v>139</v>
      </c>
      <c r="X54" s="7"/>
      <c r="Y54" s="7"/>
      <c r="Z54" s="7">
        <v>0</v>
      </c>
      <c r="AA54" s="7">
        <v>0</v>
      </c>
      <c r="AB54" s="7" t="s">
        <v>139</v>
      </c>
      <c r="AC54" s="7" t="s">
        <v>139</v>
      </c>
      <c r="AD54" s="7"/>
      <c r="AE54" s="7"/>
      <c r="AF54" s="7"/>
      <c r="AG54" s="56"/>
      <c r="AH54" s="56"/>
      <c r="AI54" s="56"/>
      <c r="AJ54" s="56"/>
    </row>
    <row r="55" spans="1:36" x14ac:dyDescent="0.2">
      <c r="A55" s="48" t="s">
        <v>90</v>
      </c>
      <c r="B55" s="48" t="s">
        <v>91</v>
      </c>
      <c r="C55" s="48" t="s">
        <v>92</v>
      </c>
      <c r="G55" s="49">
        <v>43679</v>
      </c>
      <c r="H55" s="49">
        <v>43678</v>
      </c>
      <c r="I55" s="49">
        <v>43684</v>
      </c>
      <c r="J55" s="7">
        <f t="shared" si="1"/>
        <v>5.6592999999999997E-2</v>
      </c>
      <c r="K55" s="7" t="s">
        <v>139</v>
      </c>
      <c r="L55" s="7" t="s">
        <v>139</v>
      </c>
      <c r="M55" s="7">
        <f t="shared" si="7"/>
        <v>5.6592999999999997E-2</v>
      </c>
      <c r="N55" s="7">
        <v>5.6592999999999997E-2</v>
      </c>
      <c r="O55" s="7">
        <v>0</v>
      </c>
      <c r="P55" s="7">
        <v>0</v>
      </c>
      <c r="Q55" s="7">
        <f t="shared" si="8"/>
        <v>5.6592999999999997E-2</v>
      </c>
      <c r="R55" s="7">
        <v>0</v>
      </c>
      <c r="S55" s="7">
        <v>0</v>
      </c>
      <c r="T55" s="7">
        <v>0</v>
      </c>
      <c r="U55" s="7">
        <f t="shared" si="9"/>
        <v>0</v>
      </c>
      <c r="V55" s="7">
        <v>0</v>
      </c>
      <c r="W55" s="7" t="s">
        <v>139</v>
      </c>
      <c r="X55" s="7"/>
      <c r="Y55" s="7"/>
      <c r="Z55" s="7">
        <v>0</v>
      </c>
      <c r="AA55" s="7">
        <v>0</v>
      </c>
      <c r="AB55" s="7" t="s">
        <v>139</v>
      </c>
      <c r="AC55" s="7" t="s">
        <v>139</v>
      </c>
      <c r="AD55" s="7"/>
      <c r="AE55" s="7"/>
      <c r="AF55" s="7"/>
      <c r="AG55" s="56"/>
      <c r="AH55" s="56"/>
      <c r="AI55" s="56"/>
      <c r="AJ55" s="56"/>
    </row>
    <row r="56" spans="1:36" x14ac:dyDescent="0.2">
      <c r="A56" s="48" t="s">
        <v>90</v>
      </c>
      <c r="B56" s="48" t="s">
        <v>91</v>
      </c>
      <c r="C56" s="48" t="s">
        <v>92</v>
      </c>
      <c r="G56" s="49">
        <v>43712</v>
      </c>
      <c r="H56" s="49">
        <v>43711</v>
      </c>
      <c r="I56" s="49">
        <v>43717</v>
      </c>
      <c r="J56" s="7">
        <f t="shared" si="1"/>
        <v>1.1764999999999999E-2</v>
      </c>
      <c r="K56" s="7" t="s">
        <v>139</v>
      </c>
      <c r="L56" s="7" t="s">
        <v>139</v>
      </c>
      <c r="M56" s="7">
        <f t="shared" si="7"/>
        <v>1.1764999999999999E-2</v>
      </c>
      <c r="N56" s="7">
        <v>1.1764999999999999E-2</v>
      </c>
      <c r="O56" s="7">
        <v>0</v>
      </c>
      <c r="P56" s="7">
        <v>0</v>
      </c>
      <c r="Q56" s="7">
        <f t="shared" si="8"/>
        <v>1.1764999999999999E-2</v>
      </c>
      <c r="R56" s="7">
        <v>0</v>
      </c>
      <c r="S56" s="7">
        <v>0</v>
      </c>
      <c r="T56" s="7">
        <v>0</v>
      </c>
      <c r="U56" s="7">
        <f t="shared" si="9"/>
        <v>0</v>
      </c>
      <c r="V56" s="7">
        <v>0</v>
      </c>
      <c r="W56" s="7" t="s">
        <v>139</v>
      </c>
      <c r="X56" s="7"/>
      <c r="Y56" s="7"/>
      <c r="Z56" s="7">
        <v>0</v>
      </c>
      <c r="AA56" s="7">
        <v>0</v>
      </c>
      <c r="AB56" s="7" t="s">
        <v>139</v>
      </c>
      <c r="AC56" s="7" t="s">
        <v>139</v>
      </c>
      <c r="AD56" s="7"/>
      <c r="AE56" s="7"/>
      <c r="AF56" s="7"/>
      <c r="AG56" s="56"/>
      <c r="AH56" s="56"/>
      <c r="AI56" s="56"/>
      <c r="AJ56" s="56"/>
    </row>
    <row r="57" spans="1:36" x14ac:dyDescent="0.2">
      <c r="A57" s="48" t="s">
        <v>90</v>
      </c>
      <c r="B57" s="48" t="s">
        <v>91</v>
      </c>
      <c r="C57" s="48" t="s">
        <v>92</v>
      </c>
      <c r="G57" s="49">
        <v>43740</v>
      </c>
      <c r="H57" s="49">
        <v>43739</v>
      </c>
      <c r="I57" s="49">
        <v>43745</v>
      </c>
      <c r="J57" s="7">
        <f t="shared" si="1"/>
        <v>4.7440000000000003E-2</v>
      </c>
      <c r="K57" s="7" t="s">
        <v>139</v>
      </c>
      <c r="L57" s="7" t="s">
        <v>139</v>
      </c>
      <c r="M57" s="7">
        <f t="shared" si="7"/>
        <v>4.7440000000000003E-2</v>
      </c>
      <c r="N57" s="7">
        <v>4.7440000000000003E-2</v>
      </c>
      <c r="O57" s="7">
        <v>0</v>
      </c>
      <c r="P57" s="7">
        <v>0</v>
      </c>
      <c r="Q57" s="7">
        <f t="shared" si="8"/>
        <v>4.7440000000000003E-2</v>
      </c>
      <c r="R57" s="7">
        <v>0</v>
      </c>
      <c r="S57" s="7">
        <v>0</v>
      </c>
      <c r="T57" s="7">
        <v>0</v>
      </c>
      <c r="U57" s="7">
        <f t="shared" si="9"/>
        <v>0</v>
      </c>
      <c r="V57" s="7">
        <v>0</v>
      </c>
      <c r="W57" s="7" t="s">
        <v>139</v>
      </c>
      <c r="X57" s="7"/>
      <c r="Y57" s="7"/>
      <c r="Z57" s="7">
        <v>0</v>
      </c>
      <c r="AA57" s="7">
        <v>0</v>
      </c>
      <c r="AB57" s="7" t="s">
        <v>139</v>
      </c>
      <c r="AC57" s="7" t="s">
        <v>139</v>
      </c>
      <c r="AD57" s="7"/>
      <c r="AE57" s="7"/>
      <c r="AF57" s="7"/>
      <c r="AG57" s="56"/>
      <c r="AH57" s="56"/>
      <c r="AI57" s="56"/>
      <c r="AJ57" s="56"/>
    </row>
    <row r="58" spans="1:36" x14ac:dyDescent="0.2">
      <c r="A58" s="48" t="s">
        <v>90</v>
      </c>
      <c r="B58" s="48" t="s">
        <v>91</v>
      </c>
      <c r="C58" s="48" t="s">
        <v>92</v>
      </c>
      <c r="G58" s="49">
        <v>43773</v>
      </c>
      <c r="H58" s="49">
        <v>43770</v>
      </c>
      <c r="I58" s="49">
        <v>43776</v>
      </c>
      <c r="J58" s="7">
        <f t="shared" si="1"/>
        <v>4.3860000000000001E-3</v>
      </c>
      <c r="K58" s="7" t="s">
        <v>139</v>
      </c>
      <c r="L58" s="7" t="s">
        <v>139</v>
      </c>
      <c r="M58" s="7">
        <f t="shared" si="7"/>
        <v>4.3860000000000001E-3</v>
      </c>
      <c r="N58" s="7">
        <v>4.3860000000000001E-3</v>
      </c>
      <c r="O58" s="7">
        <v>0</v>
      </c>
      <c r="P58" s="7">
        <v>0</v>
      </c>
      <c r="Q58" s="7">
        <f t="shared" si="8"/>
        <v>4.3860000000000001E-3</v>
      </c>
      <c r="R58" s="7">
        <v>0</v>
      </c>
      <c r="S58" s="7">
        <v>0</v>
      </c>
      <c r="T58" s="7">
        <v>0</v>
      </c>
      <c r="U58" s="7">
        <f t="shared" si="9"/>
        <v>0</v>
      </c>
      <c r="V58" s="7">
        <v>0</v>
      </c>
      <c r="W58" s="7" t="s">
        <v>139</v>
      </c>
      <c r="X58" s="7"/>
      <c r="Y58" s="7"/>
      <c r="Z58" s="7">
        <v>0</v>
      </c>
      <c r="AA58" s="7">
        <v>0</v>
      </c>
      <c r="AB58" s="7" t="s">
        <v>139</v>
      </c>
      <c r="AC58" s="7" t="s">
        <v>139</v>
      </c>
      <c r="AD58" s="7"/>
      <c r="AE58" s="7"/>
      <c r="AF58" s="7"/>
      <c r="AG58" s="56"/>
      <c r="AH58" s="56"/>
      <c r="AI58" s="56"/>
      <c r="AJ58" s="56"/>
    </row>
    <row r="59" spans="1:36" x14ac:dyDescent="0.2">
      <c r="A59" s="48" t="s">
        <v>90</v>
      </c>
      <c r="B59" s="48" t="s">
        <v>91</v>
      </c>
      <c r="C59" s="48" t="s">
        <v>92</v>
      </c>
      <c r="G59" s="49">
        <v>43802</v>
      </c>
      <c r="H59" s="49">
        <v>43801</v>
      </c>
      <c r="I59" s="49">
        <v>43805</v>
      </c>
      <c r="J59" s="7">
        <f t="shared" si="1"/>
        <v>2.4542999999999999E-2</v>
      </c>
      <c r="K59" s="7" t="s">
        <v>139</v>
      </c>
      <c r="L59" s="7" t="s">
        <v>139</v>
      </c>
      <c r="M59" s="7">
        <f t="shared" si="7"/>
        <v>2.4542999999999999E-2</v>
      </c>
      <c r="N59" s="7">
        <v>2.4542999999999999E-2</v>
      </c>
      <c r="O59" s="7">
        <v>0</v>
      </c>
      <c r="P59" s="7">
        <v>0</v>
      </c>
      <c r="Q59" s="7">
        <f t="shared" si="8"/>
        <v>2.4542999999999999E-2</v>
      </c>
      <c r="R59" s="7">
        <v>0</v>
      </c>
      <c r="S59" s="7">
        <v>0</v>
      </c>
      <c r="T59" s="7">
        <v>0</v>
      </c>
      <c r="U59" s="7">
        <f t="shared" si="9"/>
        <v>0</v>
      </c>
      <c r="V59" s="7">
        <v>0</v>
      </c>
      <c r="W59" s="7" t="s">
        <v>139</v>
      </c>
      <c r="X59" s="7"/>
      <c r="Y59" s="7"/>
      <c r="Z59" s="7">
        <v>0</v>
      </c>
      <c r="AA59" s="7">
        <v>0</v>
      </c>
      <c r="AB59" s="7" t="s">
        <v>139</v>
      </c>
      <c r="AC59" s="7" t="s">
        <v>139</v>
      </c>
      <c r="AD59" s="7"/>
      <c r="AE59" s="7"/>
      <c r="AF59" s="7"/>
      <c r="AG59" s="56"/>
      <c r="AH59" s="56"/>
      <c r="AI59" s="56"/>
      <c r="AJ59" s="56"/>
    </row>
    <row r="60" spans="1:36" x14ac:dyDescent="0.2">
      <c r="A60" s="48" t="s">
        <v>90</v>
      </c>
      <c r="B60" s="48" t="s">
        <v>91</v>
      </c>
      <c r="C60" s="48" t="s">
        <v>92</v>
      </c>
      <c r="G60" s="49">
        <v>43822</v>
      </c>
      <c r="H60" s="49">
        <v>43819</v>
      </c>
      <c r="I60" s="49">
        <v>43826</v>
      </c>
      <c r="J60" s="7">
        <f t="shared" si="1"/>
        <v>6.7116999999999996E-2</v>
      </c>
      <c r="K60" s="7" t="s">
        <v>139</v>
      </c>
      <c r="L60" s="7" t="s">
        <v>139</v>
      </c>
      <c r="M60" s="7">
        <f t="shared" si="7"/>
        <v>6.7116999999999996E-2</v>
      </c>
      <c r="N60" s="7">
        <v>6.7116999999999996E-2</v>
      </c>
      <c r="O60" s="7">
        <v>0</v>
      </c>
      <c r="P60" s="7">
        <v>0</v>
      </c>
      <c r="Q60" s="7">
        <f t="shared" si="8"/>
        <v>6.7116999999999996E-2</v>
      </c>
      <c r="R60" s="7">
        <v>0</v>
      </c>
      <c r="S60" s="7">
        <v>0</v>
      </c>
      <c r="T60" s="7">
        <v>0</v>
      </c>
      <c r="U60" s="7">
        <f t="shared" si="9"/>
        <v>0</v>
      </c>
      <c r="V60" s="7">
        <v>0</v>
      </c>
      <c r="W60" s="7" t="s">
        <v>139</v>
      </c>
      <c r="X60" s="7"/>
      <c r="Y60" s="7"/>
      <c r="Z60" s="7">
        <v>0</v>
      </c>
      <c r="AA60" s="7">
        <v>0</v>
      </c>
      <c r="AB60" s="7" t="s">
        <v>139</v>
      </c>
      <c r="AC60" s="7" t="s">
        <v>139</v>
      </c>
      <c r="AD60" s="7"/>
      <c r="AE60" s="7"/>
      <c r="AF60" s="7"/>
      <c r="AG60" s="56"/>
      <c r="AH60" s="56"/>
      <c r="AI60" s="56"/>
      <c r="AJ60" s="56"/>
    </row>
    <row r="61" spans="1:36" x14ac:dyDescent="0.2">
      <c r="A61" s="50" t="s">
        <v>83</v>
      </c>
      <c r="B61" s="51"/>
      <c r="C61" s="51"/>
      <c r="J61" s="52">
        <f>SUM(J48:J60)</f>
        <v>0.46129399999999998</v>
      </c>
      <c r="K61" s="7" t="s">
        <v>139</v>
      </c>
      <c r="L61" s="7" t="s">
        <v>139</v>
      </c>
      <c r="M61" s="52">
        <f t="shared" ref="M61:N61" si="10">SUM(M48:M60)</f>
        <v>0.46129399999999998</v>
      </c>
      <c r="N61" s="52">
        <f t="shared" si="10"/>
        <v>0.46129399999999998</v>
      </c>
      <c r="O61" s="52">
        <f t="shared" ref="O61" si="11">SUM(O48:O60)</f>
        <v>0</v>
      </c>
      <c r="P61" s="52">
        <f t="shared" ref="P61" si="12">SUM(P48:P60)</f>
        <v>0</v>
      </c>
      <c r="Q61" s="52">
        <f t="shared" ref="Q61" si="13">SUM(Q48:Q60)</f>
        <v>0.46129399999999998</v>
      </c>
      <c r="R61" s="52">
        <f t="shared" ref="R61" si="14">SUM(R48:R60)</f>
        <v>0</v>
      </c>
      <c r="S61" s="52">
        <f t="shared" ref="S61" si="15">SUM(S48:S60)</f>
        <v>0</v>
      </c>
      <c r="T61" s="52">
        <f t="shared" ref="T61" si="16">SUM(T48:T60)</f>
        <v>0</v>
      </c>
      <c r="U61" s="52">
        <f t="shared" ref="U61" si="17">SUM(U48:U60)</f>
        <v>0</v>
      </c>
      <c r="V61" s="52">
        <f t="shared" ref="V61" si="18">SUM(V48:V60)</f>
        <v>0</v>
      </c>
      <c r="W61" s="55" t="s">
        <v>139</v>
      </c>
      <c r="X61" s="55"/>
      <c r="Y61" s="55"/>
      <c r="Z61" s="52">
        <f>SUM(Z48:Z60)</f>
        <v>0</v>
      </c>
      <c r="AA61" s="52">
        <f>SUM(AA48:AA60)</f>
        <v>0</v>
      </c>
      <c r="AB61" s="55" t="s">
        <v>139</v>
      </c>
      <c r="AC61" s="55" t="s">
        <v>139</v>
      </c>
      <c r="AD61" s="55"/>
      <c r="AE61" s="7"/>
      <c r="AF61" s="7"/>
      <c r="AG61" s="56"/>
      <c r="AH61" s="56"/>
      <c r="AI61" s="56"/>
      <c r="AJ61" s="56"/>
    </row>
    <row r="62" spans="1:36" x14ac:dyDescent="0.2">
      <c r="A62" s="51"/>
      <c r="C62" s="51"/>
      <c r="J62" s="7" t="str">
        <f t="shared" si="1"/>
        <v/>
      </c>
      <c r="K62" s="7" t="s">
        <v>139</v>
      </c>
      <c r="L62" s="7" t="s">
        <v>139</v>
      </c>
      <c r="M62" s="7" t="str">
        <f>IF(B62="","",ROUND(SUM(N62,O62,V62,Z62,AB62,AD62),6))</f>
        <v/>
      </c>
      <c r="N62" s="7" t="s">
        <v>139</v>
      </c>
      <c r="O62" s="7" t="s">
        <v>139</v>
      </c>
      <c r="P62" s="7" t="s">
        <v>139</v>
      </c>
      <c r="Q62" s="7" t="str">
        <f>IF(B62="","",ROUND(SUM(N62,O62,P62),6))</f>
        <v/>
      </c>
      <c r="R62" s="7" t="s">
        <v>139</v>
      </c>
      <c r="S62" s="7" t="s">
        <v>139</v>
      </c>
      <c r="T62" s="7" t="s">
        <v>139</v>
      </c>
      <c r="U62" s="7" t="str">
        <f>IF(B62="","",ROUND(SUM(R62:T62),6))</f>
        <v/>
      </c>
      <c r="V62" s="7" t="s">
        <v>139</v>
      </c>
      <c r="W62" s="7" t="s">
        <v>139</v>
      </c>
      <c r="X62" s="7"/>
      <c r="Y62" s="7"/>
      <c r="Z62" s="7" t="s">
        <v>139</v>
      </c>
      <c r="AA62" s="7" t="s">
        <v>139</v>
      </c>
      <c r="AB62" s="7" t="s">
        <v>139</v>
      </c>
      <c r="AC62" s="7" t="s">
        <v>139</v>
      </c>
      <c r="AD62" s="7"/>
      <c r="AE62" s="7"/>
      <c r="AF62" s="7"/>
      <c r="AG62" s="56"/>
      <c r="AH62" s="56"/>
      <c r="AI62" s="56"/>
      <c r="AJ62" s="56"/>
    </row>
    <row r="63" spans="1:36" x14ac:dyDescent="0.2">
      <c r="A63" s="48" t="s">
        <v>155</v>
      </c>
      <c r="B63" s="48" t="s">
        <v>156</v>
      </c>
      <c r="C63" s="48" t="s">
        <v>142</v>
      </c>
      <c r="G63" s="49">
        <v>43731</v>
      </c>
      <c r="H63" s="49">
        <v>43728</v>
      </c>
      <c r="I63" s="49">
        <v>43734</v>
      </c>
      <c r="J63" s="7">
        <v>8.0530000000000004E-2</v>
      </c>
      <c r="K63" s="7" t="s">
        <v>139</v>
      </c>
      <c r="L63" s="7" t="s">
        <v>139</v>
      </c>
      <c r="M63" s="7">
        <v>8.0530000000000004E-2</v>
      </c>
      <c r="N63" s="7">
        <v>8.0530000000000004E-2</v>
      </c>
      <c r="O63" s="7">
        <v>0</v>
      </c>
      <c r="P63" s="7">
        <v>0</v>
      </c>
      <c r="Q63" s="7">
        <v>8.0530000000000004E-2</v>
      </c>
      <c r="R63" s="7">
        <v>6.7715999999999998E-2</v>
      </c>
      <c r="S63" s="7">
        <v>0</v>
      </c>
      <c r="T63" s="7">
        <v>0</v>
      </c>
      <c r="U63" s="7">
        <v>6.7715999999999998E-2</v>
      </c>
      <c r="V63" s="7">
        <v>0</v>
      </c>
      <c r="W63" s="7" t="s">
        <v>139</v>
      </c>
      <c r="X63" s="7"/>
      <c r="Y63" s="7"/>
      <c r="Z63" s="7">
        <v>0</v>
      </c>
      <c r="AA63" s="7">
        <v>0</v>
      </c>
      <c r="AB63" s="7" t="s">
        <v>139</v>
      </c>
      <c r="AC63" s="7" t="s">
        <v>139</v>
      </c>
      <c r="AD63" s="7"/>
      <c r="AE63" s="7"/>
      <c r="AF63" s="7"/>
      <c r="AG63" s="62">
        <v>5.3E-3</v>
      </c>
      <c r="AH63" s="62">
        <v>0</v>
      </c>
      <c r="AI63" s="62">
        <v>0</v>
      </c>
      <c r="AJ63" s="62">
        <v>5.3E-3</v>
      </c>
    </row>
    <row r="64" spans="1:36" x14ac:dyDescent="0.2">
      <c r="A64" s="48" t="s">
        <v>155</v>
      </c>
      <c r="B64" s="48" t="s">
        <v>156</v>
      </c>
      <c r="C64" s="48" t="s">
        <v>142</v>
      </c>
      <c r="G64" s="49">
        <v>43822</v>
      </c>
      <c r="H64" s="49">
        <v>43819</v>
      </c>
      <c r="I64" s="49">
        <v>43826</v>
      </c>
      <c r="J64" s="7">
        <v>0.16311999999999999</v>
      </c>
      <c r="K64" s="7" t="s">
        <v>139</v>
      </c>
      <c r="L64" s="7" t="s">
        <v>139</v>
      </c>
      <c r="M64" s="7">
        <v>0.16311999999999999</v>
      </c>
      <c r="N64" s="7">
        <v>0.16311999999999999</v>
      </c>
      <c r="O64" s="7">
        <v>0</v>
      </c>
      <c r="P64" s="7">
        <v>0</v>
      </c>
      <c r="Q64" s="7">
        <v>0.16311999999999999</v>
      </c>
      <c r="R64" s="7">
        <v>0.13716500000000001</v>
      </c>
      <c r="S64" s="7">
        <v>0</v>
      </c>
      <c r="T64" s="7">
        <v>0</v>
      </c>
      <c r="U64" s="7">
        <v>0.13716500000000001</v>
      </c>
      <c r="V64" s="7">
        <v>0</v>
      </c>
      <c r="W64" s="7" t="s">
        <v>139</v>
      </c>
      <c r="X64" s="7"/>
      <c r="Y64" s="7"/>
      <c r="Z64" s="7">
        <v>0</v>
      </c>
      <c r="AA64" s="7">
        <v>0</v>
      </c>
      <c r="AB64" s="7" t="s">
        <v>139</v>
      </c>
      <c r="AC64" s="7" t="s">
        <v>139</v>
      </c>
      <c r="AD64" s="7"/>
      <c r="AE64" s="7"/>
      <c r="AF64" s="7"/>
      <c r="AG64" s="62">
        <v>1.0735E-2</v>
      </c>
      <c r="AH64" s="62">
        <v>0</v>
      </c>
      <c r="AI64" s="62">
        <v>0</v>
      </c>
      <c r="AJ64" s="62">
        <v>1.0735E-2</v>
      </c>
    </row>
    <row r="65" spans="1:36" x14ac:dyDescent="0.2">
      <c r="A65" s="50" t="s">
        <v>83</v>
      </c>
      <c r="B65" s="48"/>
      <c r="C65" s="48"/>
      <c r="J65" s="52">
        <v>0.24364999999999998</v>
      </c>
      <c r="K65" s="7" t="s">
        <v>139</v>
      </c>
      <c r="L65" s="7" t="s">
        <v>139</v>
      </c>
      <c r="M65" s="52">
        <v>0.24364999999999998</v>
      </c>
      <c r="N65" s="52">
        <v>0.24364999999999998</v>
      </c>
      <c r="O65" s="52">
        <v>0</v>
      </c>
      <c r="P65" s="52">
        <v>0</v>
      </c>
      <c r="Q65" s="52">
        <v>0.24364999999999998</v>
      </c>
      <c r="R65" s="52">
        <v>0.20488100000000001</v>
      </c>
      <c r="S65" s="52">
        <v>0</v>
      </c>
      <c r="T65" s="52">
        <v>0</v>
      </c>
      <c r="U65" s="52">
        <v>0.20488100000000001</v>
      </c>
      <c r="V65" s="52">
        <v>0</v>
      </c>
      <c r="W65" s="7" t="s">
        <v>139</v>
      </c>
      <c r="X65" s="7"/>
      <c r="Y65" s="7"/>
      <c r="Z65" s="52">
        <v>0</v>
      </c>
      <c r="AA65" s="52">
        <v>0</v>
      </c>
      <c r="AB65" s="7" t="s">
        <v>139</v>
      </c>
      <c r="AC65" s="7" t="s">
        <v>139</v>
      </c>
      <c r="AD65" s="7"/>
      <c r="AE65" s="7"/>
      <c r="AF65" s="7"/>
      <c r="AG65" s="63">
        <v>1.6035000000000001E-2</v>
      </c>
      <c r="AH65" s="63">
        <v>0</v>
      </c>
      <c r="AI65" s="63">
        <v>0</v>
      </c>
      <c r="AJ65" s="63">
        <v>1.6035000000000001E-2</v>
      </c>
    </row>
    <row r="66" spans="1:36" x14ac:dyDescent="0.2">
      <c r="A66" s="51"/>
      <c r="C66" s="51"/>
      <c r="J66" s="7"/>
      <c r="K66" s="7"/>
      <c r="L66" s="7"/>
      <c r="M66" s="7"/>
      <c r="O66" s="7"/>
      <c r="P66" s="7"/>
      <c r="Q66" s="7"/>
      <c r="R66" s="7"/>
      <c r="S66" s="7"/>
      <c r="T66" s="7"/>
      <c r="U66" s="7"/>
      <c r="V66" s="7"/>
      <c r="W66" s="7"/>
      <c r="X66" s="7"/>
      <c r="Y66" s="7"/>
      <c r="Z66" s="7"/>
      <c r="AA66" s="7"/>
      <c r="AB66" s="7"/>
      <c r="AC66" s="7"/>
      <c r="AD66" s="7"/>
      <c r="AE66" s="7"/>
      <c r="AF66" s="7"/>
      <c r="AG66" s="56"/>
      <c r="AH66" s="56"/>
      <c r="AI66" s="56"/>
      <c r="AJ66" s="56"/>
    </row>
    <row r="67" spans="1:36" x14ac:dyDescent="0.2">
      <c r="A67" s="48" t="s">
        <v>93</v>
      </c>
      <c r="B67" s="48" t="s">
        <v>94</v>
      </c>
      <c r="C67" s="48" t="s">
        <v>95</v>
      </c>
      <c r="G67" s="49">
        <v>43731</v>
      </c>
      <c r="H67" s="49">
        <v>43728</v>
      </c>
      <c r="I67" s="49">
        <v>43734</v>
      </c>
      <c r="J67" s="7">
        <f t="shared" si="1"/>
        <v>0.10630299999999999</v>
      </c>
      <c r="K67" s="7" t="s">
        <v>139</v>
      </c>
      <c r="L67" s="7" t="s">
        <v>139</v>
      </c>
      <c r="M67" s="7">
        <f>IF(B67="","",ROUND(SUM(N67,O67,V67,Z67,AB67,AD67),6))</f>
        <v>0.10630299999999999</v>
      </c>
      <c r="N67" s="7">
        <v>0.10630299999999999</v>
      </c>
      <c r="O67" s="7">
        <v>0</v>
      </c>
      <c r="P67" s="7">
        <v>7.6270000000000001E-3</v>
      </c>
      <c r="Q67" s="7">
        <f>IF(B67="","",ROUND(SUM(N67,O67,P67),6))</f>
        <v>0.11393</v>
      </c>
      <c r="R67" s="7">
        <v>6.8756999999999999E-2</v>
      </c>
      <c r="S67" s="7">
        <v>0</v>
      </c>
      <c r="T67" s="7">
        <v>4.9329999999999999E-3</v>
      </c>
      <c r="U67" s="7">
        <f>IF(B67="","",ROUND(SUM(R67:T67),6))</f>
        <v>7.3690000000000005E-2</v>
      </c>
      <c r="V67" s="7">
        <v>0</v>
      </c>
      <c r="W67" s="7" t="s">
        <v>139</v>
      </c>
      <c r="X67" s="7"/>
      <c r="Y67" s="7"/>
      <c r="Z67" s="7">
        <v>0</v>
      </c>
      <c r="AA67" s="7">
        <v>7.6270000000000001E-3</v>
      </c>
      <c r="AB67" s="7" t="s">
        <v>139</v>
      </c>
      <c r="AC67" s="7" t="s">
        <v>139</v>
      </c>
      <c r="AD67" s="7"/>
      <c r="AE67" s="7"/>
      <c r="AF67" s="7"/>
      <c r="AG67" s="56"/>
      <c r="AH67" s="56"/>
      <c r="AI67" s="56"/>
      <c r="AJ67" s="56"/>
    </row>
    <row r="68" spans="1:36" x14ac:dyDescent="0.2">
      <c r="A68" s="48" t="s">
        <v>93</v>
      </c>
      <c r="B68" s="48" t="s">
        <v>94</v>
      </c>
      <c r="C68" s="48" t="s">
        <v>95</v>
      </c>
      <c r="G68" s="49">
        <v>43822</v>
      </c>
      <c r="H68" s="49">
        <v>43819</v>
      </c>
      <c r="I68" s="49">
        <v>43826</v>
      </c>
      <c r="J68" s="7">
        <f t="shared" si="1"/>
        <v>0.22519400000000001</v>
      </c>
      <c r="K68" s="7" t="s">
        <v>139</v>
      </c>
      <c r="L68" s="7" t="s">
        <v>139</v>
      </c>
      <c r="M68" s="7">
        <f>IF(B68="","",ROUND(SUM(N68,O68,V68,Z68,AB68,AD68),6))</f>
        <v>0.22519400000000001</v>
      </c>
      <c r="N68" s="7">
        <v>0.22519400000000001</v>
      </c>
      <c r="O68" s="7">
        <v>0</v>
      </c>
      <c r="P68" s="7">
        <v>1.6157000000000001E-2</v>
      </c>
      <c r="Q68" s="7">
        <f>IF(B68="","",ROUND(SUM(N68,O68,P68),6))</f>
        <v>0.24135100000000001</v>
      </c>
      <c r="R68" s="7">
        <v>0.14565600000000001</v>
      </c>
      <c r="S68" s="7">
        <v>0</v>
      </c>
      <c r="T68" s="7">
        <v>1.0449999999999999E-2</v>
      </c>
      <c r="U68" s="7">
        <f>IF(B68="","",ROUND(SUM(R68:T68),6))</f>
        <v>0.15610599999999999</v>
      </c>
      <c r="V68" s="7">
        <v>0</v>
      </c>
      <c r="W68" s="7" t="s">
        <v>139</v>
      </c>
      <c r="X68" s="7"/>
      <c r="Y68" s="7"/>
      <c r="Z68" s="7">
        <v>0</v>
      </c>
      <c r="AA68" s="7">
        <v>1.6157000000000001E-2</v>
      </c>
      <c r="AB68" s="7" t="s">
        <v>139</v>
      </c>
      <c r="AC68" s="7" t="s">
        <v>139</v>
      </c>
      <c r="AD68" s="7"/>
      <c r="AE68" s="7"/>
      <c r="AF68" s="7"/>
      <c r="AG68" s="56"/>
      <c r="AH68" s="56"/>
      <c r="AI68" s="56"/>
      <c r="AJ68" s="56"/>
    </row>
    <row r="69" spans="1:36" x14ac:dyDescent="0.2">
      <c r="A69" s="50" t="s">
        <v>83</v>
      </c>
      <c r="B69" s="48"/>
      <c r="C69" s="48"/>
      <c r="J69" s="52">
        <f>SUM(J62:J68)</f>
        <v>0.818797</v>
      </c>
      <c r="K69" s="7" t="s">
        <v>139</v>
      </c>
      <c r="L69" s="7" t="s">
        <v>139</v>
      </c>
      <c r="M69" s="52">
        <f t="shared" ref="M69:V69" si="19">SUM(M62:M68)</f>
        <v>0.818797</v>
      </c>
      <c r="N69" s="52">
        <f t="shared" si="19"/>
        <v>0.818797</v>
      </c>
      <c r="O69" s="52">
        <f t="shared" si="19"/>
        <v>0</v>
      </c>
      <c r="P69" s="52">
        <f t="shared" si="19"/>
        <v>2.3784E-2</v>
      </c>
      <c r="Q69" s="52">
        <f t="shared" si="19"/>
        <v>0.84258099999999991</v>
      </c>
      <c r="R69" s="52">
        <f t="shared" si="19"/>
        <v>0.62417500000000004</v>
      </c>
      <c r="S69" s="52">
        <f t="shared" si="19"/>
        <v>0</v>
      </c>
      <c r="T69" s="52">
        <f t="shared" si="19"/>
        <v>1.5382999999999999E-2</v>
      </c>
      <c r="U69" s="52">
        <f t="shared" si="19"/>
        <v>0.63955799999999996</v>
      </c>
      <c r="V69" s="52">
        <f t="shared" si="19"/>
        <v>0</v>
      </c>
      <c r="W69" s="7" t="s">
        <v>139</v>
      </c>
      <c r="X69" s="7"/>
      <c r="Y69" s="7"/>
      <c r="Z69" s="52">
        <f>SUM(Z62:Z68)</f>
        <v>0</v>
      </c>
      <c r="AA69" s="52">
        <f>SUM(AA62:AA68)</f>
        <v>2.3784E-2</v>
      </c>
      <c r="AB69" s="7" t="s">
        <v>139</v>
      </c>
      <c r="AC69" s="7" t="s">
        <v>139</v>
      </c>
      <c r="AD69" s="7"/>
      <c r="AE69" s="7"/>
      <c r="AF69" s="7"/>
      <c r="AG69" s="56"/>
      <c r="AH69" s="56"/>
      <c r="AI69" s="56"/>
      <c r="AJ69" s="56"/>
    </row>
    <row r="70" spans="1:36" x14ac:dyDescent="0.2">
      <c r="A70" s="48"/>
      <c r="B70" s="48"/>
      <c r="C70" s="48"/>
      <c r="J70" s="7" t="str">
        <f t="shared" si="1"/>
        <v/>
      </c>
      <c r="K70" s="7" t="s">
        <v>139</v>
      </c>
      <c r="L70" s="7" t="s">
        <v>139</v>
      </c>
      <c r="M70" s="7" t="str">
        <f>IF(B70="","",ROUND(SUM(N70,O70,V70,Z70,AB70,AD70),6))</f>
        <v/>
      </c>
      <c r="N70" s="7" t="s">
        <v>139</v>
      </c>
      <c r="O70" s="7" t="s">
        <v>139</v>
      </c>
      <c r="P70" s="7" t="s">
        <v>139</v>
      </c>
      <c r="Q70" s="7" t="str">
        <f>IF(B70="","",ROUND(SUM(N70,O70,P70),6))</f>
        <v/>
      </c>
      <c r="R70" s="7" t="s">
        <v>139</v>
      </c>
      <c r="S70" s="7" t="s">
        <v>139</v>
      </c>
      <c r="T70" s="7" t="s">
        <v>139</v>
      </c>
      <c r="U70" s="7" t="str">
        <f>IF(B70="","",ROUND(SUM(R70:T70),6))</f>
        <v/>
      </c>
      <c r="V70" s="7" t="s">
        <v>139</v>
      </c>
      <c r="W70" s="7" t="s">
        <v>139</v>
      </c>
      <c r="X70" s="7"/>
      <c r="Y70" s="7"/>
      <c r="Z70" s="7" t="s">
        <v>139</v>
      </c>
      <c r="AA70" s="7" t="s">
        <v>139</v>
      </c>
      <c r="AB70" s="7" t="s">
        <v>139</v>
      </c>
      <c r="AC70" s="7" t="s">
        <v>139</v>
      </c>
      <c r="AD70" s="7"/>
      <c r="AE70" s="7"/>
      <c r="AF70" s="7"/>
      <c r="AG70" s="56"/>
      <c r="AH70" s="56"/>
      <c r="AI70" s="56"/>
      <c r="AJ70" s="56"/>
    </row>
    <row r="71" spans="1:36" x14ac:dyDescent="0.2">
      <c r="A71" s="48" t="s">
        <v>96</v>
      </c>
      <c r="B71" s="48" t="s">
        <v>97</v>
      </c>
      <c r="C71" s="48" t="s">
        <v>98</v>
      </c>
      <c r="G71" s="49">
        <v>43731</v>
      </c>
      <c r="H71" s="49">
        <v>43728</v>
      </c>
      <c r="I71" s="49">
        <v>43734</v>
      </c>
      <c r="J71" s="7">
        <f t="shared" si="1"/>
        <v>8.9000999999999997E-2</v>
      </c>
      <c r="K71" s="7" t="s">
        <v>139</v>
      </c>
      <c r="L71" s="7" t="s">
        <v>139</v>
      </c>
      <c r="M71" s="7">
        <f>IF(B71="","",ROUND(SUM(N71,O71,V71,Z71,AB71,AD71),6))</f>
        <v>8.9000999999999997E-2</v>
      </c>
      <c r="N71" s="7">
        <v>8.9000999999999997E-2</v>
      </c>
      <c r="O71" s="7">
        <v>0</v>
      </c>
      <c r="P71" s="7">
        <v>5.9150000000000001E-3</v>
      </c>
      <c r="Q71" s="7">
        <f>IF(B71="","",ROUND(SUM(N71,O71,P71),6))</f>
        <v>9.4916E-2</v>
      </c>
      <c r="R71" s="7">
        <v>6.7172999999999997E-2</v>
      </c>
      <c r="S71" s="7">
        <v>0</v>
      </c>
      <c r="T71" s="7">
        <v>4.4640000000000001E-3</v>
      </c>
      <c r="U71" s="7">
        <f>IF(B71="","",ROUND(SUM(R71:T71),6))</f>
        <v>7.1637000000000006E-2</v>
      </c>
      <c r="V71" s="7">
        <v>0</v>
      </c>
      <c r="W71" s="7" t="s">
        <v>139</v>
      </c>
      <c r="X71" s="7"/>
      <c r="Y71" s="7"/>
      <c r="Z71" s="7">
        <v>0</v>
      </c>
      <c r="AA71" s="7">
        <v>5.9150000000000001E-3</v>
      </c>
      <c r="AB71" s="7" t="s">
        <v>139</v>
      </c>
      <c r="AC71" s="7" t="s">
        <v>139</v>
      </c>
      <c r="AD71" s="7"/>
      <c r="AE71" s="7"/>
      <c r="AF71" s="7"/>
      <c r="AG71" s="56"/>
      <c r="AH71" s="56"/>
      <c r="AI71" s="56"/>
      <c r="AJ71" s="56"/>
    </row>
    <row r="72" spans="1:36" x14ac:dyDescent="0.2">
      <c r="A72" s="48" t="s">
        <v>96</v>
      </c>
      <c r="B72" s="48" t="s">
        <v>97</v>
      </c>
      <c r="C72" s="48" t="s">
        <v>98</v>
      </c>
      <c r="G72" s="49">
        <v>43822</v>
      </c>
      <c r="H72" s="49">
        <v>43819</v>
      </c>
      <c r="I72" s="49">
        <v>43826</v>
      </c>
      <c r="J72" s="7">
        <f t="shared" si="1"/>
        <v>0.19011</v>
      </c>
      <c r="K72" s="7" t="s">
        <v>139</v>
      </c>
      <c r="L72" s="7" t="s">
        <v>139</v>
      </c>
      <c r="M72" s="7">
        <f>IF(B72="","",ROUND(SUM(N72,O72,V72,Z72,AB72,AD72),6))</f>
        <v>0.19011</v>
      </c>
      <c r="N72" s="7">
        <v>0.19011</v>
      </c>
      <c r="O72" s="7">
        <v>0</v>
      </c>
      <c r="P72" s="7">
        <v>1.2635E-2</v>
      </c>
      <c r="Q72" s="7">
        <f>IF(B72="","",ROUND(SUM(N72,O72,P72),6))</f>
        <v>0.20274500000000001</v>
      </c>
      <c r="R72" s="7">
        <v>0.143485</v>
      </c>
      <c r="S72" s="7">
        <v>0</v>
      </c>
      <c r="T72" s="7">
        <v>9.5359999999999993E-3</v>
      </c>
      <c r="U72" s="7">
        <f>IF(B72="","",ROUND(SUM(R72:T72),6))</f>
        <v>0.15302099999999999</v>
      </c>
      <c r="V72" s="7">
        <v>0</v>
      </c>
      <c r="W72" s="7" t="s">
        <v>139</v>
      </c>
      <c r="X72" s="7"/>
      <c r="Y72" s="7"/>
      <c r="Z72" s="7">
        <v>0</v>
      </c>
      <c r="AA72" s="7">
        <v>1.2635E-2</v>
      </c>
      <c r="AB72" s="7" t="s">
        <v>139</v>
      </c>
      <c r="AC72" s="7" t="s">
        <v>139</v>
      </c>
      <c r="AD72" s="7"/>
      <c r="AE72" s="7"/>
      <c r="AF72" s="7"/>
      <c r="AG72" s="56"/>
      <c r="AH72" s="56"/>
      <c r="AI72" s="56"/>
      <c r="AJ72" s="56"/>
    </row>
    <row r="73" spans="1:36" x14ac:dyDescent="0.2">
      <c r="A73" s="50" t="s">
        <v>83</v>
      </c>
      <c r="B73" s="48"/>
      <c r="C73" s="48"/>
      <c r="J73" s="52">
        <f>SUM(J70:J72)</f>
        <v>0.279111</v>
      </c>
      <c r="K73" s="7" t="s">
        <v>139</v>
      </c>
      <c r="L73" s="7" t="s">
        <v>139</v>
      </c>
      <c r="M73" s="52">
        <f t="shared" ref="M73:N73" si="20">SUM(M70:M72)</f>
        <v>0.279111</v>
      </c>
      <c r="N73" s="52">
        <f t="shared" si="20"/>
        <v>0.279111</v>
      </c>
      <c r="O73" s="52">
        <f t="shared" ref="O73" si="21">SUM(O70:O72)</f>
        <v>0</v>
      </c>
      <c r="P73" s="52">
        <f t="shared" ref="P73" si="22">SUM(P70:P72)</f>
        <v>1.8550000000000001E-2</v>
      </c>
      <c r="Q73" s="52">
        <f t="shared" ref="Q73" si="23">SUM(Q70:Q72)</f>
        <v>0.29766100000000001</v>
      </c>
      <c r="R73" s="52">
        <f t="shared" ref="R73" si="24">SUM(R70:R72)</f>
        <v>0.21065800000000001</v>
      </c>
      <c r="S73" s="52">
        <f t="shared" ref="S73" si="25">SUM(S70:S72)</f>
        <v>0</v>
      </c>
      <c r="T73" s="52">
        <f t="shared" ref="T73" si="26">SUM(T70:T72)</f>
        <v>1.3999999999999999E-2</v>
      </c>
      <c r="U73" s="52">
        <f t="shared" ref="U73" si="27">SUM(U70:U72)</f>
        <v>0.224658</v>
      </c>
      <c r="V73" s="52">
        <f t="shared" ref="V73" si="28">SUM(V70:V72)</f>
        <v>0</v>
      </c>
      <c r="W73" s="7" t="s">
        <v>139</v>
      </c>
      <c r="X73" s="7"/>
      <c r="Y73" s="7"/>
      <c r="Z73" s="52">
        <f>SUM(Z70:Z72)</f>
        <v>0</v>
      </c>
      <c r="AA73" s="52">
        <f>SUM(AA70:AA72)</f>
        <v>1.8550000000000001E-2</v>
      </c>
      <c r="AB73" s="7" t="s">
        <v>139</v>
      </c>
      <c r="AC73" s="7" t="s">
        <v>139</v>
      </c>
      <c r="AD73" s="7"/>
      <c r="AE73" s="7"/>
      <c r="AF73" s="7"/>
      <c r="AG73" s="56"/>
      <c r="AH73" s="56"/>
      <c r="AI73" s="56"/>
      <c r="AJ73" s="56"/>
    </row>
    <row r="74" spans="1:36" x14ac:dyDescent="0.2">
      <c r="A74" s="48"/>
      <c r="B74" s="48"/>
      <c r="C74" s="48"/>
      <c r="J74" s="7" t="str">
        <f t="shared" si="1"/>
        <v/>
      </c>
      <c r="K74" s="7" t="s">
        <v>139</v>
      </c>
      <c r="L74" s="7" t="s">
        <v>139</v>
      </c>
      <c r="M74" s="7" t="str">
        <f>IF(B74="","",ROUND(SUM(N74,O74,V74,Z74,AB74,AD74),6))</f>
        <v/>
      </c>
      <c r="N74" s="7" t="s">
        <v>139</v>
      </c>
      <c r="O74" s="7" t="s">
        <v>139</v>
      </c>
      <c r="P74" s="7" t="s">
        <v>139</v>
      </c>
      <c r="Q74" s="7" t="str">
        <f>IF(B74="","",ROUND(SUM(N74,O74,P74),6))</f>
        <v/>
      </c>
      <c r="R74" s="7" t="s">
        <v>139</v>
      </c>
      <c r="S74" s="7" t="s">
        <v>139</v>
      </c>
      <c r="T74" s="7" t="s">
        <v>139</v>
      </c>
      <c r="U74" s="7" t="str">
        <f>IF(B74="","",ROUND(SUM(R74:T74),6))</f>
        <v/>
      </c>
      <c r="V74" s="7" t="s">
        <v>139</v>
      </c>
      <c r="W74" s="7" t="s">
        <v>139</v>
      </c>
      <c r="X74" s="7"/>
      <c r="Y74" s="7"/>
      <c r="Z74" s="7" t="s">
        <v>139</v>
      </c>
      <c r="AA74" s="7" t="s">
        <v>139</v>
      </c>
      <c r="AB74" s="7" t="s">
        <v>139</v>
      </c>
      <c r="AC74" s="7" t="s">
        <v>139</v>
      </c>
      <c r="AD74" s="7"/>
      <c r="AE74" s="7"/>
      <c r="AF74" s="7"/>
      <c r="AG74" s="56"/>
      <c r="AH74" s="56"/>
      <c r="AI74" s="56"/>
      <c r="AJ74" s="56"/>
    </row>
    <row r="75" spans="1:36" x14ac:dyDescent="0.2">
      <c r="A75" s="48" t="s">
        <v>99</v>
      </c>
      <c r="B75" s="48" t="s">
        <v>100</v>
      </c>
      <c r="C75" s="48" t="s">
        <v>101</v>
      </c>
      <c r="E75" s="54" t="s">
        <v>138</v>
      </c>
      <c r="G75" s="49">
        <v>43500</v>
      </c>
      <c r="H75" s="49">
        <v>43497</v>
      </c>
      <c r="I75" s="49">
        <v>43503</v>
      </c>
      <c r="J75" s="7">
        <f t="shared" si="1"/>
        <v>0.38766600000000001</v>
      </c>
      <c r="K75" s="7" t="s">
        <v>139</v>
      </c>
      <c r="L75" s="7" t="s">
        <v>139</v>
      </c>
      <c r="M75" s="7">
        <f t="shared" ref="M75:M86" si="29">IF(B75="","",ROUND(SUM(N75,O75,V75,Z75,AB75,AD75),6))</f>
        <v>0.38766600000000001</v>
      </c>
      <c r="N75" s="7">
        <v>0.276924</v>
      </c>
      <c r="O75" s="7">
        <v>0</v>
      </c>
      <c r="P75" s="7">
        <v>0</v>
      </c>
      <c r="Q75" s="7">
        <f t="shared" ref="Q75:Q86" si="30">IF(B75="","",ROUND(SUM(N75,O75,P75),6))</f>
        <v>0.276924</v>
      </c>
      <c r="R75" s="7">
        <v>0</v>
      </c>
      <c r="S75" s="7">
        <v>0</v>
      </c>
      <c r="T75" s="7">
        <v>0</v>
      </c>
      <c r="U75" s="7">
        <f t="shared" ref="U75:U86" si="31">IF(B75="","",ROUND(SUM(R75:T75),6))</f>
        <v>0</v>
      </c>
      <c r="V75" s="7">
        <v>0</v>
      </c>
      <c r="W75" s="7" t="s">
        <v>139</v>
      </c>
      <c r="X75" s="7"/>
      <c r="Y75" s="7"/>
      <c r="Z75" s="7">
        <v>0.11074199999999999</v>
      </c>
      <c r="AA75" s="7">
        <v>0</v>
      </c>
      <c r="AB75" s="7" t="s">
        <v>139</v>
      </c>
      <c r="AC75" s="7" t="s">
        <v>139</v>
      </c>
      <c r="AD75" s="7"/>
      <c r="AE75" s="7"/>
      <c r="AF75" s="7"/>
      <c r="AG75" s="56"/>
      <c r="AH75" s="56"/>
      <c r="AI75" s="56"/>
      <c r="AJ75" s="56"/>
    </row>
    <row r="76" spans="1:36" x14ac:dyDescent="0.2">
      <c r="A76" s="48" t="s">
        <v>99</v>
      </c>
      <c r="B76" s="48" t="s">
        <v>100</v>
      </c>
      <c r="C76" s="48" t="s">
        <v>101</v>
      </c>
      <c r="E76" s="54" t="s">
        <v>138</v>
      </c>
      <c r="G76" s="49">
        <v>43528</v>
      </c>
      <c r="H76" s="49">
        <v>43525</v>
      </c>
      <c r="I76" s="49">
        <v>43531</v>
      </c>
      <c r="J76" s="7">
        <f t="shared" si="1"/>
        <v>0.300624</v>
      </c>
      <c r="K76" s="7" t="s">
        <v>139</v>
      </c>
      <c r="L76" s="7" t="s">
        <v>139</v>
      </c>
      <c r="M76" s="7">
        <f t="shared" si="29"/>
        <v>0.300624</v>
      </c>
      <c r="N76" s="7">
        <v>0.21474699999999999</v>
      </c>
      <c r="O76" s="7">
        <v>0</v>
      </c>
      <c r="P76" s="7">
        <v>0</v>
      </c>
      <c r="Q76" s="7">
        <f t="shared" si="30"/>
        <v>0.21474699999999999</v>
      </c>
      <c r="R76" s="7">
        <v>0</v>
      </c>
      <c r="S76" s="7">
        <v>0</v>
      </c>
      <c r="T76" s="7">
        <v>0</v>
      </c>
      <c r="U76" s="7">
        <f t="shared" si="31"/>
        <v>0</v>
      </c>
      <c r="V76" s="7">
        <v>0</v>
      </c>
      <c r="W76" s="7" t="s">
        <v>139</v>
      </c>
      <c r="X76" s="7"/>
      <c r="Y76" s="7"/>
      <c r="Z76" s="7">
        <v>8.5876999999999995E-2</v>
      </c>
      <c r="AA76" s="7">
        <v>0</v>
      </c>
      <c r="AB76" s="7" t="s">
        <v>139</v>
      </c>
      <c r="AC76" s="7" t="s">
        <v>139</v>
      </c>
      <c r="AD76" s="7"/>
      <c r="AE76" s="7"/>
      <c r="AF76" s="7"/>
      <c r="AG76" s="56"/>
      <c r="AH76" s="56"/>
      <c r="AI76" s="56"/>
      <c r="AJ76" s="56"/>
    </row>
    <row r="77" spans="1:36" x14ac:dyDescent="0.2">
      <c r="A77" s="48" t="s">
        <v>99</v>
      </c>
      <c r="B77" s="48" t="s">
        <v>100</v>
      </c>
      <c r="C77" s="48" t="s">
        <v>101</v>
      </c>
      <c r="E77" s="54" t="s">
        <v>138</v>
      </c>
      <c r="G77" s="49">
        <v>43557</v>
      </c>
      <c r="H77" s="49">
        <v>43556</v>
      </c>
      <c r="I77" s="49">
        <v>43560</v>
      </c>
      <c r="J77" s="7">
        <f t="shared" si="1"/>
        <v>0.38518200000000002</v>
      </c>
      <c r="K77" s="7" t="s">
        <v>139</v>
      </c>
      <c r="L77" s="7" t="s">
        <v>139</v>
      </c>
      <c r="M77" s="7">
        <f t="shared" si="29"/>
        <v>0.38518200000000002</v>
      </c>
      <c r="N77" s="7">
        <v>0.27515000000000001</v>
      </c>
      <c r="O77" s="7">
        <v>0</v>
      </c>
      <c r="P77" s="7">
        <v>0</v>
      </c>
      <c r="Q77" s="7">
        <f t="shared" si="30"/>
        <v>0.27515000000000001</v>
      </c>
      <c r="R77" s="7">
        <v>0</v>
      </c>
      <c r="S77" s="7">
        <v>0</v>
      </c>
      <c r="T77" s="7">
        <v>0</v>
      </c>
      <c r="U77" s="7">
        <f t="shared" si="31"/>
        <v>0</v>
      </c>
      <c r="V77" s="7">
        <v>0</v>
      </c>
      <c r="W77" s="7" t="s">
        <v>139</v>
      </c>
      <c r="X77" s="7"/>
      <c r="Y77" s="7"/>
      <c r="Z77" s="7">
        <v>0.110032</v>
      </c>
      <c r="AA77" s="7">
        <v>0</v>
      </c>
      <c r="AB77" s="7" t="s">
        <v>139</v>
      </c>
      <c r="AC77" s="7" t="s">
        <v>139</v>
      </c>
      <c r="AD77" s="7"/>
      <c r="AE77" s="7"/>
      <c r="AF77" s="7"/>
      <c r="AG77" s="56"/>
      <c r="AH77" s="56"/>
      <c r="AI77" s="56"/>
      <c r="AJ77" s="56"/>
    </row>
    <row r="78" spans="1:36" x14ac:dyDescent="0.2">
      <c r="A78" s="48" t="s">
        <v>99</v>
      </c>
      <c r="B78" s="48" t="s">
        <v>100</v>
      </c>
      <c r="C78" s="48" t="s">
        <v>101</v>
      </c>
      <c r="E78" s="54" t="s">
        <v>138</v>
      </c>
      <c r="G78" s="49">
        <v>43587</v>
      </c>
      <c r="H78" s="49">
        <v>43586</v>
      </c>
      <c r="I78" s="49">
        <v>43592</v>
      </c>
      <c r="J78" s="7">
        <f t="shared" si="1"/>
        <v>0.27752300000000002</v>
      </c>
      <c r="K78" s="7" t="s">
        <v>139</v>
      </c>
      <c r="L78" s="7" t="s">
        <v>139</v>
      </c>
      <c r="M78" s="7">
        <f t="shared" si="29"/>
        <v>0.27752300000000002</v>
      </c>
      <c r="N78" s="7">
        <v>0.198245</v>
      </c>
      <c r="O78" s="7">
        <v>0</v>
      </c>
      <c r="P78" s="7">
        <v>0</v>
      </c>
      <c r="Q78" s="7">
        <f t="shared" si="30"/>
        <v>0.198245</v>
      </c>
      <c r="R78" s="7">
        <v>0</v>
      </c>
      <c r="S78" s="7">
        <v>0</v>
      </c>
      <c r="T78" s="7">
        <v>0</v>
      </c>
      <c r="U78" s="7">
        <f t="shared" si="31"/>
        <v>0</v>
      </c>
      <c r="V78" s="7">
        <v>0</v>
      </c>
      <c r="W78" s="7" t="s">
        <v>139</v>
      </c>
      <c r="X78" s="7"/>
      <c r="Y78" s="7"/>
      <c r="Z78" s="7">
        <v>7.9278000000000001E-2</v>
      </c>
      <c r="AA78" s="7">
        <v>0</v>
      </c>
      <c r="AB78" s="7" t="s">
        <v>139</v>
      </c>
      <c r="AC78" s="7" t="s">
        <v>139</v>
      </c>
      <c r="AD78" s="7"/>
      <c r="AE78" s="7"/>
      <c r="AF78" s="7"/>
      <c r="AG78" s="56"/>
      <c r="AH78" s="56"/>
      <c r="AI78" s="56"/>
      <c r="AJ78" s="56"/>
    </row>
    <row r="79" spans="1:36" x14ac:dyDescent="0.2">
      <c r="A79" s="48" t="s">
        <v>99</v>
      </c>
      <c r="B79" s="48" t="s">
        <v>100</v>
      </c>
      <c r="C79" s="48" t="s">
        <v>101</v>
      </c>
      <c r="E79" s="54" t="s">
        <v>138</v>
      </c>
      <c r="G79" s="49">
        <v>43620</v>
      </c>
      <c r="H79" s="49">
        <v>43619</v>
      </c>
      <c r="I79" s="49">
        <v>43623</v>
      </c>
      <c r="J79" s="7">
        <f t="shared" si="1"/>
        <v>0.29166999999999998</v>
      </c>
      <c r="K79" s="7" t="s">
        <v>139</v>
      </c>
      <c r="L79" s="7" t="s">
        <v>139</v>
      </c>
      <c r="M79" s="7">
        <f t="shared" si="29"/>
        <v>0.29166999999999998</v>
      </c>
      <c r="N79" s="7">
        <v>0.20835100000000001</v>
      </c>
      <c r="O79" s="7">
        <v>0</v>
      </c>
      <c r="P79" s="7">
        <v>0</v>
      </c>
      <c r="Q79" s="7">
        <f t="shared" si="30"/>
        <v>0.20835100000000001</v>
      </c>
      <c r="R79" s="7">
        <v>0</v>
      </c>
      <c r="S79" s="7">
        <v>0</v>
      </c>
      <c r="T79" s="7">
        <v>0</v>
      </c>
      <c r="U79" s="7">
        <f t="shared" si="31"/>
        <v>0</v>
      </c>
      <c r="V79" s="7">
        <v>0</v>
      </c>
      <c r="W79" s="7" t="s">
        <v>139</v>
      </c>
      <c r="X79" s="7"/>
      <c r="Y79" s="7"/>
      <c r="Z79" s="7">
        <v>8.3319000000000004E-2</v>
      </c>
      <c r="AA79" s="7">
        <v>0</v>
      </c>
      <c r="AB79" s="7" t="s">
        <v>139</v>
      </c>
      <c r="AC79" s="7" t="s">
        <v>139</v>
      </c>
      <c r="AD79" s="7"/>
      <c r="AE79" s="7"/>
      <c r="AF79" s="7"/>
      <c r="AG79" s="56"/>
      <c r="AH79" s="56"/>
      <c r="AI79" s="56"/>
      <c r="AJ79" s="56"/>
    </row>
    <row r="80" spans="1:36" x14ac:dyDescent="0.2">
      <c r="A80" s="48" t="s">
        <v>99</v>
      </c>
      <c r="B80" s="48" t="s">
        <v>100</v>
      </c>
      <c r="C80" s="48" t="s">
        <v>101</v>
      </c>
      <c r="E80" s="54" t="s">
        <v>138</v>
      </c>
      <c r="G80" s="49">
        <v>43648</v>
      </c>
      <c r="H80" s="49">
        <v>43647</v>
      </c>
      <c r="I80" s="49">
        <v>43654</v>
      </c>
      <c r="J80" s="7">
        <f t="shared" si="1"/>
        <v>0.378664</v>
      </c>
      <c r="K80" s="7" t="s">
        <v>139</v>
      </c>
      <c r="L80" s="7" t="s">
        <v>139</v>
      </c>
      <c r="M80" s="7">
        <f t="shared" si="29"/>
        <v>0.378664</v>
      </c>
      <c r="N80" s="7">
        <v>0.27049400000000001</v>
      </c>
      <c r="O80" s="7">
        <v>0</v>
      </c>
      <c r="P80" s="7">
        <v>0</v>
      </c>
      <c r="Q80" s="7">
        <f t="shared" si="30"/>
        <v>0.27049400000000001</v>
      </c>
      <c r="R80" s="7">
        <v>0</v>
      </c>
      <c r="S80" s="7">
        <v>0</v>
      </c>
      <c r="T80" s="7">
        <v>0</v>
      </c>
      <c r="U80" s="7">
        <f t="shared" si="31"/>
        <v>0</v>
      </c>
      <c r="V80" s="7">
        <v>0</v>
      </c>
      <c r="W80" s="7" t="s">
        <v>139</v>
      </c>
      <c r="X80" s="7"/>
      <c r="Y80" s="7"/>
      <c r="Z80" s="7">
        <v>0.10817</v>
      </c>
      <c r="AA80" s="7">
        <v>0</v>
      </c>
      <c r="AB80" s="7" t="s">
        <v>139</v>
      </c>
      <c r="AC80" s="7" t="s">
        <v>139</v>
      </c>
      <c r="AD80" s="7"/>
      <c r="AE80" s="7"/>
      <c r="AF80" s="7"/>
      <c r="AG80" s="56"/>
      <c r="AH80" s="56"/>
      <c r="AI80" s="56"/>
      <c r="AJ80" s="56"/>
    </row>
    <row r="81" spans="1:36" x14ac:dyDescent="0.2">
      <c r="A81" s="48" t="s">
        <v>99</v>
      </c>
      <c r="B81" s="48" t="s">
        <v>100</v>
      </c>
      <c r="C81" s="48" t="s">
        <v>101</v>
      </c>
      <c r="E81" s="54" t="s">
        <v>138</v>
      </c>
      <c r="G81" s="49">
        <v>43679</v>
      </c>
      <c r="H81" s="49">
        <v>43678</v>
      </c>
      <c r="I81" s="49">
        <v>43684</v>
      </c>
      <c r="J81" s="7">
        <f t="shared" si="1"/>
        <v>0.42143799999999998</v>
      </c>
      <c r="K81" s="7" t="s">
        <v>139</v>
      </c>
      <c r="L81" s="7" t="s">
        <v>139</v>
      </c>
      <c r="M81" s="7">
        <f t="shared" si="29"/>
        <v>0.42143799999999998</v>
      </c>
      <c r="N81" s="7">
        <v>0.30104900000000001</v>
      </c>
      <c r="O81" s="7">
        <v>0</v>
      </c>
      <c r="P81" s="7">
        <v>0</v>
      </c>
      <c r="Q81" s="7">
        <f t="shared" si="30"/>
        <v>0.30104900000000001</v>
      </c>
      <c r="R81" s="7">
        <v>0</v>
      </c>
      <c r="S81" s="7">
        <v>0</v>
      </c>
      <c r="T81" s="7">
        <v>0</v>
      </c>
      <c r="U81" s="7">
        <f t="shared" si="31"/>
        <v>0</v>
      </c>
      <c r="V81" s="7">
        <v>0</v>
      </c>
      <c r="W81" s="7" t="s">
        <v>139</v>
      </c>
      <c r="X81" s="7"/>
      <c r="Y81" s="7"/>
      <c r="Z81" s="7">
        <v>0.120389</v>
      </c>
      <c r="AA81" s="7">
        <v>0</v>
      </c>
      <c r="AB81" s="7" t="s">
        <v>139</v>
      </c>
      <c r="AC81" s="7" t="s">
        <v>139</v>
      </c>
      <c r="AD81" s="7"/>
      <c r="AE81" s="7"/>
      <c r="AF81" s="7"/>
      <c r="AG81" s="56"/>
      <c r="AH81" s="56"/>
      <c r="AI81" s="56"/>
      <c r="AJ81" s="56"/>
    </row>
    <row r="82" spans="1:36" x14ac:dyDescent="0.2">
      <c r="A82" s="48" t="s">
        <v>99</v>
      </c>
      <c r="B82" s="48" t="s">
        <v>100</v>
      </c>
      <c r="C82" s="48" t="s">
        <v>101</v>
      </c>
      <c r="E82" s="54" t="s">
        <v>138</v>
      </c>
      <c r="G82" s="49">
        <v>43712</v>
      </c>
      <c r="H82" s="49">
        <v>43711</v>
      </c>
      <c r="I82" s="49">
        <v>43717</v>
      </c>
      <c r="J82" s="7">
        <f t="shared" ref="J82:J145" si="32">IF(B82="","",ROUND(SUM(K82,L82,M82),6))</f>
        <v>0.33018700000000001</v>
      </c>
      <c r="K82" s="7" t="s">
        <v>139</v>
      </c>
      <c r="L82" s="7" t="s">
        <v>139</v>
      </c>
      <c r="M82" s="7">
        <f t="shared" si="29"/>
        <v>0.33018700000000001</v>
      </c>
      <c r="N82" s="7">
        <v>0.23586499999999999</v>
      </c>
      <c r="O82" s="7">
        <v>0</v>
      </c>
      <c r="P82" s="7">
        <v>0</v>
      </c>
      <c r="Q82" s="7">
        <f t="shared" si="30"/>
        <v>0.23586499999999999</v>
      </c>
      <c r="R82" s="7">
        <v>0</v>
      </c>
      <c r="S82" s="7">
        <v>0</v>
      </c>
      <c r="T82" s="7">
        <v>0</v>
      </c>
      <c r="U82" s="7">
        <f t="shared" si="31"/>
        <v>0</v>
      </c>
      <c r="V82" s="7">
        <v>0</v>
      </c>
      <c r="W82" s="7" t="s">
        <v>139</v>
      </c>
      <c r="X82" s="7"/>
      <c r="Y82" s="7"/>
      <c r="Z82" s="7">
        <v>9.4322000000000003E-2</v>
      </c>
      <c r="AA82" s="7">
        <v>0</v>
      </c>
      <c r="AB82" s="7" t="s">
        <v>139</v>
      </c>
      <c r="AC82" s="7" t="s">
        <v>139</v>
      </c>
      <c r="AD82" s="7"/>
      <c r="AE82" s="7"/>
      <c r="AF82" s="7"/>
      <c r="AG82" s="56"/>
      <c r="AH82" s="56"/>
      <c r="AI82" s="56"/>
      <c r="AJ82" s="56"/>
    </row>
    <row r="83" spans="1:36" x14ac:dyDescent="0.2">
      <c r="A83" s="48" t="s">
        <v>99</v>
      </c>
      <c r="B83" s="48" t="s">
        <v>100</v>
      </c>
      <c r="C83" s="48" t="s">
        <v>101</v>
      </c>
      <c r="E83" s="54" t="s">
        <v>138</v>
      </c>
      <c r="G83" s="49">
        <v>43740</v>
      </c>
      <c r="H83" s="49">
        <v>43739</v>
      </c>
      <c r="I83" s="49">
        <v>43745</v>
      </c>
      <c r="J83" s="7">
        <f t="shared" si="32"/>
        <v>0.35220400000000002</v>
      </c>
      <c r="K83" s="7" t="s">
        <v>139</v>
      </c>
      <c r="L83" s="7" t="s">
        <v>139</v>
      </c>
      <c r="M83" s="7">
        <f t="shared" si="29"/>
        <v>0.35220400000000002</v>
      </c>
      <c r="N83" s="7">
        <v>0.25159300000000001</v>
      </c>
      <c r="O83" s="7">
        <v>0</v>
      </c>
      <c r="P83" s="7">
        <v>0</v>
      </c>
      <c r="Q83" s="7">
        <f t="shared" si="30"/>
        <v>0.25159300000000001</v>
      </c>
      <c r="R83" s="7">
        <v>0</v>
      </c>
      <c r="S83" s="7">
        <v>0</v>
      </c>
      <c r="T83" s="7">
        <v>0</v>
      </c>
      <c r="U83" s="7">
        <f t="shared" si="31"/>
        <v>0</v>
      </c>
      <c r="V83" s="7">
        <v>0</v>
      </c>
      <c r="W83" s="7" t="s">
        <v>139</v>
      </c>
      <c r="X83" s="7"/>
      <c r="Y83" s="7"/>
      <c r="Z83" s="7">
        <v>0.10061100000000001</v>
      </c>
      <c r="AA83" s="7">
        <v>0</v>
      </c>
      <c r="AB83" s="7" t="s">
        <v>139</v>
      </c>
      <c r="AC83" s="7" t="s">
        <v>139</v>
      </c>
      <c r="AD83" s="7"/>
      <c r="AE83" s="7"/>
      <c r="AF83" s="7"/>
      <c r="AG83" s="56"/>
      <c r="AH83" s="56"/>
      <c r="AI83" s="56"/>
      <c r="AJ83" s="56"/>
    </row>
    <row r="84" spans="1:36" x14ac:dyDescent="0.2">
      <c r="A84" s="48" t="s">
        <v>99</v>
      </c>
      <c r="B84" s="48" t="s">
        <v>100</v>
      </c>
      <c r="C84" s="48" t="s">
        <v>101</v>
      </c>
      <c r="G84" s="49">
        <v>43773</v>
      </c>
      <c r="H84" s="49">
        <v>43770</v>
      </c>
      <c r="I84" s="49">
        <v>43776</v>
      </c>
      <c r="J84" s="7">
        <f t="shared" si="32"/>
        <v>0.255494</v>
      </c>
      <c r="K84" s="7" t="s">
        <v>139</v>
      </c>
      <c r="L84" s="7" t="s">
        <v>139</v>
      </c>
      <c r="M84" s="7">
        <f t="shared" si="29"/>
        <v>0.255494</v>
      </c>
      <c r="N84" s="7">
        <v>0.255494</v>
      </c>
      <c r="O84" s="7">
        <v>0</v>
      </c>
      <c r="P84" s="7">
        <v>0</v>
      </c>
      <c r="Q84" s="7">
        <f t="shared" si="30"/>
        <v>0.255494</v>
      </c>
      <c r="R84" s="7">
        <v>0</v>
      </c>
      <c r="S84" s="7">
        <v>0</v>
      </c>
      <c r="T84" s="7">
        <v>0</v>
      </c>
      <c r="U84" s="7">
        <f t="shared" si="31"/>
        <v>0</v>
      </c>
      <c r="V84" s="7">
        <v>0</v>
      </c>
      <c r="W84" s="7" t="s">
        <v>139</v>
      </c>
      <c r="X84" s="7"/>
      <c r="Y84" s="7"/>
      <c r="Z84" s="7">
        <v>0</v>
      </c>
      <c r="AA84" s="7">
        <v>0</v>
      </c>
      <c r="AB84" s="7" t="s">
        <v>139</v>
      </c>
      <c r="AC84" s="7" t="s">
        <v>139</v>
      </c>
      <c r="AD84" s="7"/>
      <c r="AE84" s="7"/>
      <c r="AF84" s="7"/>
      <c r="AG84" s="56"/>
      <c r="AH84" s="56"/>
      <c r="AI84" s="56"/>
      <c r="AJ84" s="56"/>
    </row>
    <row r="85" spans="1:36" x14ac:dyDescent="0.2">
      <c r="A85" s="48" t="s">
        <v>99</v>
      </c>
      <c r="B85" s="48" t="s">
        <v>100</v>
      </c>
      <c r="C85" s="48" t="s">
        <v>101</v>
      </c>
      <c r="G85" s="49">
        <v>43802</v>
      </c>
      <c r="H85" s="49">
        <v>43801</v>
      </c>
      <c r="I85" s="49">
        <v>43805</v>
      </c>
      <c r="J85" s="7">
        <f t="shared" si="32"/>
        <v>0.22753699999999999</v>
      </c>
      <c r="K85" s="7" t="s">
        <v>139</v>
      </c>
      <c r="L85" s="7" t="s">
        <v>139</v>
      </c>
      <c r="M85" s="7">
        <f t="shared" si="29"/>
        <v>0.22753699999999999</v>
      </c>
      <c r="N85" s="7">
        <v>0.22753699999999999</v>
      </c>
      <c r="O85" s="7">
        <v>0</v>
      </c>
      <c r="P85" s="7">
        <v>0</v>
      </c>
      <c r="Q85" s="7">
        <f t="shared" si="30"/>
        <v>0.22753699999999999</v>
      </c>
      <c r="R85" s="7">
        <v>0</v>
      </c>
      <c r="S85" s="7">
        <v>0</v>
      </c>
      <c r="T85" s="7">
        <v>0</v>
      </c>
      <c r="U85" s="7">
        <f t="shared" si="31"/>
        <v>0</v>
      </c>
      <c r="V85" s="7">
        <v>0</v>
      </c>
      <c r="W85" s="7" t="s">
        <v>139</v>
      </c>
      <c r="X85" s="7"/>
      <c r="Y85" s="7"/>
      <c r="Z85" s="7">
        <v>0</v>
      </c>
      <c r="AA85" s="7">
        <v>0</v>
      </c>
      <c r="AB85" s="7" t="s">
        <v>139</v>
      </c>
      <c r="AC85" s="7" t="s">
        <v>139</v>
      </c>
      <c r="AD85" s="7"/>
      <c r="AE85" s="7"/>
      <c r="AF85" s="7"/>
      <c r="AG85" s="56"/>
      <c r="AH85" s="56"/>
      <c r="AI85" s="56"/>
      <c r="AJ85" s="56"/>
    </row>
    <row r="86" spans="1:36" x14ac:dyDescent="0.2">
      <c r="A86" s="48" t="s">
        <v>99</v>
      </c>
      <c r="B86" s="48" t="s">
        <v>100</v>
      </c>
      <c r="C86" s="48" t="s">
        <v>101</v>
      </c>
      <c r="G86" s="49">
        <v>43822</v>
      </c>
      <c r="H86" s="49">
        <v>43819</v>
      </c>
      <c r="I86" s="49">
        <v>43826</v>
      </c>
      <c r="J86" s="7">
        <f t="shared" si="32"/>
        <v>0.25128800000000001</v>
      </c>
      <c r="K86" s="7" t="s">
        <v>139</v>
      </c>
      <c r="L86" s="7" t="s">
        <v>139</v>
      </c>
      <c r="M86" s="7">
        <f t="shared" si="29"/>
        <v>0.25128800000000001</v>
      </c>
      <c r="N86" s="7">
        <v>0.25128800000000001</v>
      </c>
      <c r="O86" s="7">
        <v>0</v>
      </c>
      <c r="P86" s="7">
        <v>0</v>
      </c>
      <c r="Q86" s="7">
        <f t="shared" si="30"/>
        <v>0.25128800000000001</v>
      </c>
      <c r="R86" s="7">
        <v>0</v>
      </c>
      <c r="S86" s="7">
        <v>0</v>
      </c>
      <c r="T86" s="7">
        <v>0</v>
      </c>
      <c r="U86" s="7">
        <f t="shared" si="31"/>
        <v>0</v>
      </c>
      <c r="V86" s="7">
        <v>0</v>
      </c>
      <c r="W86" s="7" t="s">
        <v>139</v>
      </c>
      <c r="X86" s="7"/>
      <c r="Y86" s="7"/>
      <c r="Z86" s="7">
        <v>0</v>
      </c>
      <c r="AA86" s="7">
        <v>0</v>
      </c>
      <c r="AB86" s="7" t="s">
        <v>139</v>
      </c>
      <c r="AC86" s="7" t="s">
        <v>139</v>
      </c>
      <c r="AD86" s="7"/>
      <c r="AE86" s="7"/>
      <c r="AF86" s="7"/>
      <c r="AG86" s="56"/>
      <c r="AH86" s="56"/>
      <c r="AI86" s="56"/>
      <c r="AJ86" s="56"/>
    </row>
    <row r="87" spans="1:36" x14ac:dyDescent="0.2">
      <c r="A87" s="50" t="s">
        <v>83</v>
      </c>
      <c r="B87" s="51"/>
      <c r="C87" s="51"/>
      <c r="J87" s="52">
        <f>SUM(J75:J86)</f>
        <v>3.859477</v>
      </c>
      <c r="K87" s="7" t="s">
        <v>139</v>
      </c>
      <c r="L87" s="7" t="s">
        <v>139</v>
      </c>
      <c r="M87" s="52">
        <f t="shared" ref="M87:V87" si="33">SUM(M75:M86)</f>
        <v>3.859477</v>
      </c>
      <c r="N87" s="52">
        <f t="shared" si="33"/>
        <v>2.9667370000000002</v>
      </c>
      <c r="O87" s="52">
        <f t="shared" si="33"/>
        <v>0</v>
      </c>
      <c r="P87" s="52">
        <f t="shared" si="33"/>
        <v>0</v>
      </c>
      <c r="Q87" s="52">
        <f t="shared" si="33"/>
        <v>2.9667370000000002</v>
      </c>
      <c r="R87" s="52">
        <f t="shared" si="33"/>
        <v>0</v>
      </c>
      <c r="S87" s="52">
        <f t="shared" si="33"/>
        <v>0</v>
      </c>
      <c r="T87" s="52">
        <f t="shared" si="33"/>
        <v>0</v>
      </c>
      <c r="U87" s="52">
        <f t="shared" si="33"/>
        <v>0</v>
      </c>
      <c r="V87" s="52">
        <f t="shared" si="33"/>
        <v>0</v>
      </c>
      <c r="W87" s="7" t="s">
        <v>139</v>
      </c>
      <c r="X87" s="7"/>
      <c r="Y87" s="7"/>
      <c r="Z87" s="52">
        <f>SUM(Z75:Z86)</f>
        <v>0.89273999999999998</v>
      </c>
      <c r="AA87" s="52">
        <f>SUM(AA75:AA86)</f>
        <v>0</v>
      </c>
      <c r="AB87" s="7" t="s">
        <v>139</v>
      </c>
      <c r="AC87" s="7" t="s">
        <v>139</v>
      </c>
      <c r="AD87" s="7"/>
      <c r="AE87" s="7"/>
      <c r="AF87" s="7"/>
      <c r="AG87" s="56"/>
      <c r="AH87" s="56"/>
      <c r="AI87" s="56"/>
      <c r="AJ87" s="56"/>
    </row>
    <row r="88" spans="1:36" x14ac:dyDescent="0.2">
      <c r="A88" s="51"/>
      <c r="B88" s="51"/>
      <c r="C88" s="51"/>
      <c r="J88" s="7" t="str">
        <f t="shared" si="32"/>
        <v/>
      </c>
      <c r="K88" s="7" t="s">
        <v>139</v>
      </c>
      <c r="L88" s="7" t="s">
        <v>139</v>
      </c>
      <c r="M88" s="7" t="str">
        <f t="shared" ref="M88:M100" si="34">IF(B88="","",ROUND(SUM(N88,O88,V88,Z88,AB88,AD88),6))</f>
        <v/>
      </c>
      <c r="N88" s="7" t="s">
        <v>139</v>
      </c>
      <c r="O88" s="7" t="s">
        <v>139</v>
      </c>
      <c r="P88" s="7" t="s">
        <v>139</v>
      </c>
      <c r="Q88" s="7" t="str">
        <f t="shared" ref="Q88:Q100" si="35">IF(B88="","",ROUND(SUM(N88,O88,P88),6))</f>
        <v/>
      </c>
      <c r="R88" s="7" t="s">
        <v>139</v>
      </c>
      <c r="S88" s="7" t="s">
        <v>139</v>
      </c>
      <c r="T88" s="7" t="s">
        <v>139</v>
      </c>
      <c r="U88" s="7" t="str">
        <f t="shared" ref="U88:U100" si="36">IF(B88="","",ROUND(SUM(R88:T88),6))</f>
        <v/>
      </c>
      <c r="V88" s="7" t="s">
        <v>139</v>
      </c>
      <c r="W88" s="7" t="s">
        <v>139</v>
      </c>
      <c r="X88" s="7"/>
      <c r="Y88" s="7"/>
      <c r="Z88" s="7" t="s">
        <v>139</v>
      </c>
      <c r="AA88" s="7" t="s">
        <v>139</v>
      </c>
      <c r="AB88" s="7" t="s">
        <v>139</v>
      </c>
      <c r="AC88" s="7" t="s">
        <v>139</v>
      </c>
      <c r="AD88" s="7"/>
      <c r="AE88" s="7"/>
      <c r="AF88" s="7"/>
      <c r="AG88" s="56"/>
      <c r="AH88" s="56"/>
      <c r="AI88" s="56"/>
      <c r="AJ88" s="56"/>
    </row>
    <row r="89" spans="1:36" x14ac:dyDescent="0.2">
      <c r="A89" s="48" t="s">
        <v>102</v>
      </c>
      <c r="B89" s="48" t="s">
        <v>103</v>
      </c>
      <c r="C89" s="48" t="s">
        <v>104</v>
      </c>
      <c r="G89" s="49">
        <v>43504</v>
      </c>
      <c r="H89" s="49">
        <v>43503</v>
      </c>
      <c r="I89" s="49">
        <v>43509</v>
      </c>
      <c r="J89" s="7">
        <f t="shared" si="32"/>
        <v>6.4163999999999999E-2</v>
      </c>
      <c r="K89" s="7" t="s">
        <v>139</v>
      </c>
      <c r="L89" s="7" t="s">
        <v>139</v>
      </c>
      <c r="M89" s="7">
        <f t="shared" si="34"/>
        <v>6.4163999999999999E-2</v>
      </c>
      <c r="N89" s="7">
        <v>6.4163999999999999E-2</v>
      </c>
      <c r="O89" s="7">
        <v>0</v>
      </c>
      <c r="P89" s="7">
        <v>0</v>
      </c>
      <c r="Q89" s="7">
        <f t="shared" si="35"/>
        <v>6.4163999999999999E-2</v>
      </c>
      <c r="R89" s="7">
        <v>0</v>
      </c>
      <c r="S89" s="7">
        <v>0</v>
      </c>
      <c r="T89" s="7">
        <v>0</v>
      </c>
      <c r="U89" s="7">
        <f t="shared" si="36"/>
        <v>0</v>
      </c>
      <c r="V89" s="7">
        <v>0</v>
      </c>
      <c r="W89" s="7" t="s">
        <v>139</v>
      </c>
      <c r="X89" s="7"/>
      <c r="Y89" s="7"/>
      <c r="Z89" s="7">
        <v>0</v>
      </c>
      <c r="AA89" s="7">
        <v>0</v>
      </c>
      <c r="AB89" s="7" t="s">
        <v>139</v>
      </c>
      <c r="AC89" s="7" t="s">
        <v>139</v>
      </c>
      <c r="AD89" s="7"/>
      <c r="AE89" s="7"/>
      <c r="AF89" s="7"/>
      <c r="AG89" s="56"/>
      <c r="AH89" s="56"/>
      <c r="AI89" s="56"/>
      <c r="AJ89" s="56"/>
    </row>
    <row r="90" spans="1:36" x14ac:dyDescent="0.2">
      <c r="A90" s="48" t="s">
        <v>102</v>
      </c>
      <c r="B90" s="48" t="s">
        <v>103</v>
      </c>
      <c r="C90" s="48" t="s">
        <v>104</v>
      </c>
      <c r="G90" s="49">
        <v>43532</v>
      </c>
      <c r="H90" s="49">
        <v>43531</v>
      </c>
      <c r="I90" s="49">
        <v>43537</v>
      </c>
      <c r="J90" s="7">
        <f t="shared" si="32"/>
        <v>5.9922999999999997E-2</v>
      </c>
      <c r="K90" s="7" t="s">
        <v>139</v>
      </c>
      <c r="L90" s="7" t="s">
        <v>139</v>
      </c>
      <c r="M90" s="7">
        <f t="shared" si="34"/>
        <v>5.9922999999999997E-2</v>
      </c>
      <c r="N90" s="7">
        <v>5.9922999999999997E-2</v>
      </c>
      <c r="O90" s="7">
        <v>0</v>
      </c>
      <c r="P90" s="7">
        <v>0</v>
      </c>
      <c r="Q90" s="7">
        <f t="shared" si="35"/>
        <v>5.9922999999999997E-2</v>
      </c>
      <c r="R90" s="7">
        <v>0</v>
      </c>
      <c r="S90" s="7">
        <v>0</v>
      </c>
      <c r="T90" s="7">
        <v>0</v>
      </c>
      <c r="U90" s="7">
        <f t="shared" si="36"/>
        <v>0</v>
      </c>
      <c r="V90" s="7">
        <v>0</v>
      </c>
      <c r="W90" s="7" t="s">
        <v>139</v>
      </c>
      <c r="X90" s="7"/>
      <c r="Y90" s="7"/>
      <c r="Z90" s="7">
        <v>0</v>
      </c>
      <c r="AA90" s="7">
        <v>0</v>
      </c>
      <c r="AB90" s="7" t="s">
        <v>139</v>
      </c>
      <c r="AC90" s="7" t="s">
        <v>139</v>
      </c>
      <c r="AD90" s="7"/>
      <c r="AE90" s="7"/>
      <c r="AF90" s="7"/>
      <c r="AG90" s="56"/>
      <c r="AH90" s="56"/>
      <c r="AI90" s="56"/>
      <c r="AJ90" s="56"/>
    </row>
    <row r="91" spans="1:36" x14ac:dyDescent="0.2">
      <c r="A91" s="48" t="s">
        <v>102</v>
      </c>
      <c r="B91" s="48" t="s">
        <v>103</v>
      </c>
      <c r="C91" s="48" t="s">
        <v>104</v>
      </c>
      <c r="G91" s="49">
        <v>43563</v>
      </c>
      <c r="H91" s="49">
        <v>43560</v>
      </c>
      <c r="I91" s="49">
        <v>43566</v>
      </c>
      <c r="J91" s="7">
        <f t="shared" si="32"/>
        <v>5.9672000000000003E-2</v>
      </c>
      <c r="K91" s="7" t="s">
        <v>139</v>
      </c>
      <c r="L91" s="7" t="s">
        <v>139</v>
      </c>
      <c r="M91" s="7">
        <f t="shared" si="34"/>
        <v>5.9672000000000003E-2</v>
      </c>
      <c r="N91" s="7">
        <v>5.9672000000000003E-2</v>
      </c>
      <c r="O91" s="7">
        <v>0</v>
      </c>
      <c r="P91" s="7">
        <v>0</v>
      </c>
      <c r="Q91" s="7">
        <f t="shared" si="35"/>
        <v>5.9672000000000003E-2</v>
      </c>
      <c r="R91" s="7">
        <v>0</v>
      </c>
      <c r="S91" s="7">
        <v>0</v>
      </c>
      <c r="T91" s="7">
        <v>0</v>
      </c>
      <c r="U91" s="7">
        <f t="shared" si="36"/>
        <v>0</v>
      </c>
      <c r="V91" s="7">
        <v>0</v>
      </c>
      <c r="W91" s="7" t="s">
        <v>139</v>
      </c>
      <c r="X91" s="7"/>
      <c r="Y91" s="7"/>
      <c r="Z91" s="7">
        <v>0</v>
      </c>
      <c r="AA91" s="7">
        <v>0</v>
      </c>
      <c r="AB91" s="7" t="s">
        <v>139</v>
      </c>
      <c r="AC91" s="7" t="s">
        <v>139</v>
      </c>
      <c r="AD91" s="7"/>
      <c r="AE91" s="7"/>
      <c r="AF91" s="7"/>
      <c r="AG91" s="56"/>
      <c r="AH91" s="56"/>
      <c r="AI91" s="56"/>
      <c r="AJ91" s="56"/>
    </row>
    <row r="92" spans="1:36" x14ac:dyDescent="0.2">
      <c r="A92" s="48" t="s">
        <v>102</v>
      </c>
      <c r="B92" s="48" t="s">
        <v>103</v>
      </c>
      <c r="C92" s="48" t="s">
        <v>104</v>
      </c>
      <c r="G92" s="49">
        <v>43593</v>
      </c>
      <c r="H92" s="49">
        <v>43592</v>
      </c>
      <c r="I92" s="49">
        <v>43598</v>
      </c>
      <c r="J92" s="7">
        <f t="shared" si="32"/>
        <v>8.3235000000000003E-2</v>
      </c>
      <c r="K92" s="7" t="s">
        <v>139</v>
      </c>
      <c r="L92" s="7" t="s">
        <v>139</v>
      </c>
      <c r="M92" s="7">
        <f t="shared" si="34"/>
        <v>8.3235000000000003E-2</v>
      </c>
      <c r="N92" s="7">
        <v>8.3235000000000003E-2</v>
      </c>
      <c r="O92" s="7">
        <v>0</v>
      </c>
      <c r="P92" s="7">
        <v>0</v>
      </c>
      <c r="Q92" s="7">
        <f t="shared" si="35"/>
        <v>8.3235000000000003E-2</v>
      </c>
      <c r="R92" s="7">
        <v>0</v>
      </c>
      <c r="S92" s="7">
        <v>0</v>
      </c>
      <c r="T92" s="7">
        <v>0</v>
      </c>
      <c r="U92" s="7">
        <f t="shared" si="36"/>
        <v>0</v>
      </c>
      <c r="V92" s="7">
        <v>0</v>
      </c>
      <c r="W92" s="7" t="s">
        <v>139</v>
      </c>
      <c r="X92" s="7"/>
      <c r="Y92" s="7"/>
      <c r="Z92" s="7">
        <v>0</v>
      </c>
      <c r="AA92" s="7">
        <v>0</v>
      </c>
      <c r="AB92" s="7" t="s">
        <v>139</v>
      </c>
      <c r="AC92" s="7" t="s">
        <v>139</v>
      </c>
      <c r="AD92" s="7"/>
      <c r="AE92" s="7"/>
      <c r="AF92" s="7"/>
      <c r="AG92" s="56"/>
      <c r="AH92" s="56"/>
      <c r="AI92" s="56"/>
      <c r="AJ92" s="56"/>
    </row>
    <row r="93" spans="1:36" x14ac:dyDescent="0.2">
      <c r="A93" s="48" t="s">
        <v>102</v>
      </c>
      <c r="B93" s="48" t="s">
        <v>103</v>
      </c>
      <c r="C93" s="48" t="s">
        <v>104</v>
      </c>
      <c r="G93" s="49">
        <v>43626</v>
      </c>
      <c r="H93" s="49">
        <v>43623</v>
      </c>
      <c r="I93" s="49">
        <v>43629</v>
      </c>
      <c r="J93" s="7">
        <f t="shared" si="32"/>
        <v>6.2158999999999999E-2</v>
      </c>
      <c r="K93" s="7" t="s">
        <v>139</v>
      </c>
      <c r="L93" s="7" t="s">
        <v>139</v>
      </c>
      <c r="M93" s="7">
        <f t="shared" si="34"/>
        <v>6.2158999999999999E-2</v>
      </c>
      <c r="N93" s="7">
        <v>6.2158999999999999E-2</v>
      </c>
      <c r="O93" s="7">
        <v>0</v>
      </c>
      <c r="P93" s="7">
        <v>0</v>
      </c>
      <c r="Q93" s="7">
        <f t="shared" si="35"/>
        <v>6.2158999999999999E-2</v>
      </c>
      <c r="R93" s="7">
        <v>0</v>
      </c>
      <c r="S93" s="7">
        <v>0</v>
      </c>
      <c r="T93" s="7">
        <v>0</v>
      </c>
      <c r="U93" s="7">
        <f t="shared" si="36"/>
        <v>0</v>
      </c>
      <c r="V93" s="7">
        <v>0</v>
      </c>
      <c r="W93" s="7" t="s">
        <v>139</v>
      </c>
      <c r="X93" s="7"/>
      <c r="Y93" s="7"/>
      <c r="Z93" s="7">
        <v>0</v>
      </c>
      <c r="AA93" s="7">
        <v>0</v>
      </c>
      <c r="AB93" s="7" t="s">
        <v>139</v>
      </c>
      <c r="AC93" s="7" t="s">
        <v>139</v>
      </c>
      <c r="AD93" s="7"/>
      <c r="AE93" s="7"/>
      <c r="AF93" s="7"/>
      <c r="AG93" s="56"/>
      <c r="AH93" s="56"/>
      <c r="AI93" s="56"/>
      <c r="AJ93" s="56"/>
    </row>
    <row r="94" spans="1:36" x14ac:dyDescent="0.2">
      <c r="A94" s="48" t="s">
        <v>102</v>
      </c>
      <c r="B94" s="48" t="s">
        <v>103</v>
      </c>
      <c r="C94" s="48" t="s">
        <v>104</v>
      </c>
      <c r="G94" s="49">
        <v>43655</v>
      </c>
      <c r="H94" s="49">
        <v>43654</v>
      </c>
      <c r="I94" s="49">
        <v>43658</v>
      </c>
      <c r="J94" s="7">
        <f t="shared" si="32"/>
        <v>6.2673000000000006E-2</v>
      </c>
      <c r="K94" s="7" t="s">
        <v>139</v>
      </c>
      <c r="L94" s="7" t="s">
        <v>139</v>
      </c>
      <c r="M94" s="7">
        <f t="shared" si="34"/>
        <v>6.2673000000000006E-2</v>
      </c>
      <c r="N94" s="7">
        <v>6.2673000000000006E-2</v>
      </c>
      <c r="O94" s="7">
        <v>0</v>
      </c>
      <c r="P94" s="7">
        <v>0</v>
      </c>
      <c r="Q94" s="7">
        <f t="shared" si="35"/>
        <v>6.2673000000000006E-2</v>
      </c>
      <c r="R94" s="7">
        <v>0</v>
      </c>
      <c r="S94" s="7">
        <v>0</v>
      </c>
      <c r="T94" s="7">
        <v>0</v>
      </c>
      <c r="U94" s="7">
        <f t="shared" si="36"/>
        <v>0</v>
      </c>
      <c r="V94" s="7">
        <v>0</v>
      </c>
      <c r="W94" s="7" t="s">
        <v>139</v>
      </c>
      <c r="X94" s="7"/>
      <c r="Y94" s="7"/>
      <c r="Z94" s="7">
        <v>0</v>
      </c>
      <c r="AA94" s="7">
        <v>0</v>
      </c>
      <c r="AB94" s="7" t="s">
        <v>139</v>
      </c>
      <c r="AC94" s="7" t="s">
        <v>139</v>
      </c>
      <c r="AD94" s="7"/>
      <c r="AE94" s="7"/>
      <c r="AF94" s="7"/>
      <c r="AG94" s="56"/>
      <c r="AH94" s="56"/>
      <c r="AI94" s="56"/>
      <c r="AJ94" s="56"/>
    </row>
    <row r="95" spans="1:36" x14ac:dyDescent="0.2">
      <c r="A95" s="48" t="s">
        <v>102</v>
      </c>
      <c r="B95" s="48" t="s">
        <v>103</v>
      </c>
      <c r="C95" s="48" t="s">
        <v>104</v>
      </c>
      <c r="G95" s="49">
        <v>43685</v>
      </c>
      <c r="H95" s="49">
        <v>43684</v>
      </c>
      <c r="I95" s="49">
        <v>43690</v>
      </c>
      <c r="J95" s="7">
        <f t="shared" si="32"/>
        <v>5.6148999999999998E-2</v>
      </c>
      <c r="K95" s="7" t="s">
        <v>139</v>
      </c>
      <c r="L95" s="7" t="s">
        <v>139</v>
      </c>
      <c r="M95" s="7">
        <f t="shared" si="34"/>
        <v>5.6148999999999998E-2</v>
      </c>
      <c r="N95" s="7">
        <v>5.6148999999999998E-2</v>
      </c>
      <c r="O95" s="7">
        <v>0</v>
      </c>
      <c r="P95" s="7">
        <v>0</v>
      </c>
      <c r="Q95" s="7">
        <f t="shared" si="35"/>
        <v>5.6148999999999998E-2</v>
      </c>
      <c r="R95" s="7">
        <v>0</v>
      </c>
      <c r="S95" s="7">
        <v>0</v>
      </c>
      <c r="T95" s="7">
        <v>0</v>
      </c>
      <c r="U95" s="7">
        <f t="shared" si="36"/>
        <v>0</v>
      </c>
      <c r="V95" s="7">
        <v>0</v>
      </c>
      <c r="W95" s="7" t="s">
        <v>139</v>
      </c>
      <c r="X95" s="7"/>
      <c r="Y95" s="7"/>
      <c r="Z95" s="7">
        <v>0</v>
      </c>
      <c r="AA95" s="7">
        <v>0</v>
      </c>
      <c r="AB95" s="7" t="s">
        <v>139</v>
      </c>
      <c r="AC95" s="7" t="s">
        <v>139</v>
      </c>
      <c r="AD95" s="7"/>
      <c r="AE95" s="7"/>
      <c r="AF95" s="7"/>
      <c r="AG95" s="56"/>
      <c r="AH95" s="56"/>
      <c r="AI95" s="56"/>
      <c r="AJ95" s="56"/>
    </row>
    <row r="96" spans="1:36" x14ac:dyDescent="0.2">
      <c r="A96" s="48" t="s">
        <v>102</v>
      </c>
      <c r="B96" s="48" t="s">
        <v>103</v>
      </c>
      <c r="C96" s="48" t="s">
        <v>104</v>
      </c>
      <c r="G96" s="49">
        <v>43718</v>
      </c>
      <c r="H96" s="49">
        <v>43717</v>
      </c>
      <c r="I96" s="49">
        <v>43721</v>
      </c>
      <c r="J96" s="7">
        <f t="shared" si="32"/>
        <v>5.3227999999999998E-2</v>
      </c>
      <c r="K96" s="7" t="s">
        <v>139</v>
      </c>
      <c r="L96" s="7" t="s">
        <v>139</v>
      </c>
      <c r="M96" s="7">
        <f t="shared" si="34"/>
        <v>5.3227999999999998E-2</v>
      </c>
      <c r="N96" s="7">
        <v>5.3227999999999998E-2</v>
      </c>
      <c r="O96" s="7">
        <v>0</v>
      </c>
      <c r="P96" s="7">
        <v>0</v>
      </c>
      <c r="Q96" s="7">
        <f t="shared" si="35"/>
        <v>5.3227999999999998E-2</v>
      </c>
      <c r="R96" s="7">
        <v>0</v>
      </c>
      <c r="S96" s="7">
        <v>0</v>
      </c>
      <c r="T96" s="7">
        <v>0</v>
      </c>
      <c r="U96" s="7">
        <f t="shared" si="36"/>
        <v>0</v>
      </c>
      <c r="V96" s="7">
        <v>0</v>
      </c>
      <c r="W96" s="7" t="s">
        <v>139</v>
      </c>
      <c r="X96" s="7"/>
      <c r="Y96" s="7"/>
      <c r="Z96" s="7">
        <v>0</v>
      </c>
      <c r="AA96" s="7">
        <v>0</v>
      </c>
      <c r="AB96" s="7" t="s">
        <v>139</v>
      </c>
      <c r="AC96" s="7" t="s">
        <v>139</v>
      </c>
      <c r="AD96" s="7"/>
      <c r="AE96" s="7"/>
      <c r="AF96" s="7"/>
      <c r="AG96" s="56"/>
      <c r="AH96" s="56"/>
      <c r="AI96" s="56"/>
      <c r="AJ96" s="56"/>
    </row>
    <row r="97" spans="1:36" x14ac:dyDescent="0.2">
      <c r="A97" s="48" t="s">
        <v>102</v>
      </c>
      <c r="B97" s="48" t="s">
        <v>103</v>
      </c>
      <c r="C97" s="48" t="s">
        <v>104</v>
      </c>
      <c r="G97" s="49">
        <v>43746</v>
      </c>
      <c r="H97" s="49">
        <v>43745</v>
      </c>
      <c r="I97" s="49">
        <v>43749</v>
      </c>
      <c r="J97" s="7">
        <f t="shared" si="32"/>
        <v>5.4375E-2</v>
      </c>
      <c r="K97" s="7" t="s">
        <v>139</v>
      </c>
      <c r="L97" s="7" t="s">
        <v>139</v>
      </c>
      <c r="M97" s="7">
        <f t="shared" si="34"/>
        <v>5.4375E-2</v>
      </c>
      <c r="N97" s="7">
        <v>5.4375E-2</v>
      </c>
      <c r="O97" s="7">
        <v>0</v>
      </c>
      <c r="P97" s="7">
        <v>0</v>
      </c>
      <c r="Q97" s="7">
        <f t="shared" si="35"/>
        <v>5.4375E-2</v>
      </c>
      <c r="R97" s="7">
        <v>0</v>
      </c>
      <c r="S97" s="7">
        <v>0</v>
      </c>
      <c r="T97" s="7">
        <v>0</v>
      </c>
      <c r="U97" s="7">
        <f t="shared" si="36"/>
        <v>0</v>
      </c>
      <c r="V97" s="7">
        <v>0</v>
      </c>
      <c r="W97" s="7" t="s">
        <v>139</v>
      </c>
      <c r="X97" s="7"/>
      <c r="Y97" s="7"/>
      <c r="Z97" s="7">
        <v>0</v>
      </c>
      <c r="AA97" s="7">
        <v>0</v>
      </c>
      <c r="AB97" s="7" t="s">
        <v>139</v>
      </c>
      <c r="AC97" s="7" t="s">
        <v>139</v>
      </c>
      <c r="AD97" s="7"/>
      <c r="AE97" s="7"/>
      <c r="AF97" s="7"/>
      <c r="AG97" s="56"/>
      <c r="AH97" s="56"/>
      <c r="AI97" s="56"/>
      <c r="AJ97" s="56"/>
    </row>
    <row r="98" spans="1:36" x14ac:dyDescent="0.2">
      <c r="A98" s="48" t="s">
        <v>102</v>
      </c>
      <c r="B98" s="48" t="s">
        <v>103</v>
      </c>
      <c r="C98" s="48" t="s">
        <v>104</v>
      </c>
      <c r="G98" s="49">
        <v>43777</v>
      </c>
      <c r="H98" s="49">
        <v>43776</v>
      </c>
      <c r="I98" s="49">
        <v>43782</v>
      </c>
      <c r="J98" s="7">
        <f t="shared" si="32"/>
        <v>5.7868999999999997E-2</v>
      </c>
      <c r="K98" s="7" t="s">
        <v>139</v>
      </c>
      <c r="L98" s="7" t="s">
        <v>139</v>
      </c>
      <c r="M98" s="7">
        <f t="shared" si="34"/>
        <v>5.7868999999999997E-2</v>
      </c>
      <c r="N98" s="7">
        <v>5.7868999999999997E-2</v>
      </c>
      <c r="O98" s="7">
        <v>0</v>
      </c>
      <c r="P98" s="7">
        <v>0</v>
      </c>
      <c r="Q98" s="7">
        <f t="shared" si="35"/>
        <v>5.7868999999999997E-2</v>
      </c>
      <c r="R98" s="7">
        <v>0</v>
      </c>
      <c r="S98" s="7">
        <v>0</v>
      </c>
      <c r="T98" s="7">
        <v>0</v>
      </c>
      <c r="U98" s="7">
        <f t="shared" si="36"/>
        <v>0</v>
      </c>
      <c r="V98" s="7">
        <v>0</v>
      </c>
      <c r="W98" s="7" t="s">
        <v>139</v>
      </c>
      <c r="X98" s="7"/>
      <c r="Y98" s="7"/>
      <c r="Z98" s="7">
        <v>0</v>
      </c>
      <c r="AA98" s="7">
        <v>0</v>
      </c>
      <c r="AB98" s="7" t="s">
        <v>139</v>
      </c>
      <c r="AC98" s="7" t="s">
        <v>139</v>
      </c>
      <c r="AD98" s="7"/>
      <c r="AE98" s="7"/>
      <c r="AF98" s="7"/>
      <c r="AG98" s="56"/>
      <c r="AH98" s="56"/>
      <c r="AI98" s="56"/>
      <c r="AJ98" s="56"/>
    </row>
    <row r="99" spans="1:36" x14ac:dyDescent="0.2">
      <c r="A99" s="48" t="s">
        <v>102</v>
      </c>
      <c r="B99" s="48" t="s">
        <v>103</v>
      </c>
      <c r="C99" s="48" t="s">
        <v>104</v>
      </c>
      <c r="G99" s="49">
        <v>43808</v>
      </c>
      <c r="H99" s="49">
        <v>43805</v>
      </c>
      <c r="I99" s="49">
        <v>43811</v>
      </c>
      <c r="J99" s="7">
        <f t="shared" si="32"/>
        <v>5.2756999999999998E-2</v>
      </c>
      <c r="K99" s="7" t="s">
        <v>139</v>
      </c>
      <c r="L99" s="7" t="s">
        <v>139</v>
      </c>
      <c r="M99" s="7">
        <f t="shared" si="34"/>
        <v>5.2756999999999998E-2</v>
      </c>
      <c r="N99" s="7">
        <v>5.2756999999999998E-2</v>
      </c>
      <c r="O99" s="7">
        <v>0</v>
      </c>
      <c r="P99" s="7">
        <v>0</v>
      </c>
      <c r="Q99" s="7">
        <f t="shared" si="35"/>
        <v>5.2756999999999998E-2</v>
      </c>
      <c r="R99" s="7">
        <v>0</v>
      </c>
      <c r="S99" s="7">
        <v>0</v>
      </c>
      <c r="T99" s="7">
        <v>0</v>
      </c>
      <c r="U99" s="7">
        <f t="shared" si="36"/>
        <v>0</v>
      </c>
      <c r="V99" s="7">
        <v>0</v>
      </c>
      <c r="W99" s="7" t="s">
        <v>139</v>
      </c>
      <c r="X99" s="7"/>
      <c r="Y99" s="7"/>
      <c r="Z99" s="7">
        <v>0</v>
      </c>
      <c r="AA99" s="7">
        <v>0</v>
      </c>
      <c r="AB99" s="7" t="s">
        <v>139</v>
      </c>
      <c r="AC99" s="7" t="s">
        <v>139</v>
      </c>
      <c r="AD99" s="7"/>
      <c r="AE99" s="7"/>
      <c r="AF99" s="7"/>
      <c r="AG99" s="56"/>
      <c r="AH99" s="56"/>
      <c r="AI99" s="56"/>
      <c r="AJ99" s="56"/>
    </row>
    <row r="100" spans="1:36" x14ac:dyDescent="0.2">
      <c r="A100" s="48" t="s">
        <v>102</v>
      </c>
      <c r="B100" s="48" t="s">
        <v>103</v>
      </c>
      <c r="C100" s="48" t="s">
        <v>104</v>
      </c>
      <c r="G100" s="49">
        <v>43829</v>
      </c>
      <c r="H100" s="49">
        <v>43826</v>
      </c>
      <c r="I100" s="49">
        <v>43833</v>
      </c>
      <c r="J100" s="7">
        <f t="shared" si="32"/>
        <v>7.0457000000000006E-2</v>
      </c>
      <c r="K100" s="7" t="s">
        <v>139</v>
      </c>
      <c r="L100" s="7" t="s">
        <v>139</v>
      </c>
      <c r="M100" s="7">
        <f t="shared" si="34"/>
        <v>7.0457000000000006E-2</v>
      </c>
      <c r="N100" s="7">
        <v>7.0457000000000006E-2</v>
      </c>
      <c r="O100" s="7">
        <v>0</v>
      </c>
      <c r="P100" s="7">
        <v>0</v>
      </c>
      <c r="Q100" s="7">
        <f t="shared" si="35"/>
        <v>7.0457000000000006E-2</v>
      </c>
      <c r="R100" s="7">
        <v>0</v>
      </c>
      <c r="S100" s="7">
        <v>0</v>
      </c>
      <c r="T100" s="7">
        <v>0</v>
      </c>
      <c r="U100" s="7">
        <f t="shared" si="36"/>
        <v>0</v>
      </c>
      <c r="V100" s="7">
        <v>0</v>
      </c>
      <c r="W100" s="7" t="s">
        <v>139</v>
      </c>
      <c r="X100" s="7"/>
      <c r="Y100" s="7"/>
      <c r="Z100" s="7">
        <v>0</v>
      </c>
      <c r="AA100" s="7">
        <v>0</v>
      </c>
      <c r="AB100" s="7" t="s">
        <v>139</v>
      </c>
      <c r="AC100" s="7" t="s">
        <v>139</v>
      </c>
      <c r="AD100" s="7"/>
      <c r="AE100" s="7"/>
      <c r="AF100" s="7"/>
      <c r="AG100" s="56"/>
      <c r="AH100" s="56"/>
      <c r="AI100" s="56"/>
      <c r="AJ100" s="56"/>
    </row>
    <row r="101" spans="1:36" x14ac:dyDescent="0.2">
      <c r="A101" s="50" t="s">
        <v>83</v>
      </c>
      <c r="B101" s="51"/>
      <c r="C101" s="51"/>
      <c r="J101" s="52">
        <f>SUM(J88:J100)</f>
        <v>0.73666100000000001</v>
      </c>
      <c r="K101" s="7" t="s">
        <v>139</v>
      </c>
      <c r="L101" s="7" t="s">
        <v>139</v>
      </c>
      <c r="M101" s="52">
        <f t="shared" ref="M101:N101" si="37">SUM(M88:M100)</f>
        <v>0.73666100000000001</v>
      </c>
      <c r="N101" s="52">
        <f t="shared" si="37"/>
        <v>0.73666100000000001</v>
      </c>
      <c r="O101" s="52">
        <f t="shared" ref="O101" si="38">SUM(O88:O100)</f>
        <v>0</v>
      </c>
      <c r="P101" s="52">
        <f t="shared" ref="P101" si="39">SUM(P88:P100)</f>
        <v>0</v>
      </c>
      <c r="Q101" s="52">
        <f t="shared" ref="Q101" si="40">SUM(Q88:Q100)</f>
        <v>0.73666100000000001</v>
      </c>
      <c r="R101" s="52">
        <f t="shared" ref="R101" si="41">SUM(R88:R100)</f>
        <v>0</v>
      </c>
      <c r="S101" s="52">
        <f t="shared" ref="S101" si="42">SUM(S88:S100)</f>
        <v>0</v>
      </c>
      <c r="T101" s="52">
        <f t="shared" ref="T101" si="43">SUM(T88:T100)</f>
        <v>0</v>
      </c>
      <c r="U101" s="52">
        <f t="shared" ref="U101" si="44">SUM(U88:U100)</f>
        <v>0</v>
      </c>
      <c r="V101" s="52">
        <f t="shared" ref="V101" si="45">SUM(V88:V100)</f>
        <v>0</v>
      </c>
      <c r="W101" s="7" t="s">
        <v>139</v>
      </c>
      <c r="X101" s="7"/>
      <c r="Y101" s="7"/>
      <c r="Z101" s="52">
        <f>SUM(Z88:Z100)</f>
        <v>0</v>
      </c>
      <c r="AA101" s="52">
        <f>SUM(AA88:AA100)</f>
        <v>0</v>
      </c>
      <c r="AB101" s="7" t="s">
        <v>139</v>
      </c>
      <c r="AC101" s="7" t="s">
        <v>139</v>
      </c>
      <c r="AD101" s="7"/>
      <c r="AE101" s="7"/>
      <c r="AF101" s="7"/>
      <c r="AG101" s="56"/>
      <c r="AH101" s="56"/>
      <c r="AI101" s="56"/>
      <c r="AJ101" s="56"/>
    </row>
    <row r="102" spans="1:36" x14ac:dyDescent="0.2">
      <c r="A102" s="51"/>
      <c r="B102" s="51"/>
      <c r="C102" s="51"/>
      <c r="J102" s="7" t="str">
        <f t="shared" si="32"/>
        <v/>
      </c>
      <c r="K102" s="7" t="s">
        <v>139</v>
      </c>
      <c r="L102" s="7" t="s">
        <v>139</v>
      </c>
      <c r="M102" s="7" t="str">
        <f>IF(B102="","",ROUND(SUM(N102,O102,V102,Z102,AB102,AD102),6))</f>
        <v/>
      </c>
      <c r="N102" s="7" t="s">
        <v>139</v>
      </c>
      <c r="O102" s="7" t="s">
        <v>139</v>
      </c>
      <c r="P102" s="7" t="s">
        <v>139</v>
      </c>
      <c r="Q102" s="7" t="str">
        <f>IF(B102="","",ROUND(SUM(N102,O102,P102),6))</f>
        <v/>
      </c>
      <c r="R102" s="7" t="s">
        <v>139</v>
      </c>
      <c r="S102" s="7" t="s">
        <v>139</v>
      </c>
      <c r="T102" s="7" t="s">
        <v>139</v>
      </c>
      <c r="U102" s="7" t="str">
        <f>IF(B102="","",ROUND(SUM(R102:T102),6))</f>
        <v/>
      </c>
      <c r="V102" s="7" t="s">
        <v>139</v>
      </c>
      <c r="W102" s="7" t="s">
        <v>139</v>
      </c>
      <c r="X102" s="7"/>
      <c r="Y102" s="7"/>
      <c r="Z102" s="7" t="s">
        <v>139</v>
      </c>
      <c r="AA102" s="7" t="s">
        <v>139</v>
      </c>
      <c r="AB102" s="7" t="s">
        <v>139</v>
      </c>
      <c r="AC102" s="7" t="s">
        <v>139</v>
      </c>
      <c r="AD102" s="7"/>
      <c r="AE102" s="7"/>
      <c r="AF102" s="7"/>
      <c r="AG102" s="56"/>
      <c r="AH102" s="56"/>
      <c r="AI102" s="56"/>
      <c r="AJ102" s="56"/>
    </row>
    <row r="103" spans="1:36" x14ac:dyDescent="0.2">
      <c r="A103" s="48" t="s">
        <v>105</v>
      </c>
      <c r="B103" s="48" t="s">
        <v>106</v>
      </c>
      <c r="C103" s="48" t="s">
        <v>107</v>
      </c>
      <c r="G103" s="49">
        <v>43542</v>
      </c>
      <c r="H103" s="49">
        <v>43539</v>
      </c>
      <c r="I103" s="49">
        <v>43545</v>
      </c>
      <c r="J103" s="7">
        <f t="shared" si="32"/>
        <v>0.456542</v>
      </c>
      <c r="K103" s="7" t="s">
        <v>139</v>
      </c>
      <c r="L103" s="7" t="s">
        <v>139</v>
      </c>
      <c r="M103" s="7">
        <f>IF(B103="","",ROUND(SUM(N103,O103,V103,Z103,AB103,AD103),6))</f>
        <v>0.456542</v>
      </c>
      <c r="N103" s="7">
        <v>0.456542</v>
      </c>
      <c r="O103" s="7">
        <v>0</v>
      </c>
      <c r="P103" s="7">
        <v>0</v>
      </c>
      <c r="Q103" s="7">
        <f>IF(B103="","",ROUND(SUM(N103,O103,P103),6))</f>
        <v>0.456542</v>
      </c>
      <c r="R103" s="7">
        <v>0.456542</v>
      </c>
      <c r="S103" s="7">
        <v>0</v>
      </c>
      <c r="T103" s="7">
        <v>0</v>
      </c>
      <c r="U103" s="7">
        <f>IF(B103="","",ROUND(SUM(R103:T103),6))</f>
        <v>0.456542</v>
      </c>
      <c r="V103" s="7">
        <v>0</v>
      </c>
      <c r="W103" s="7" t="s">
        <v>139</v>
      </c>
      <c r="X103" s="7"/>
      <c r="Y103" s="7"/>
      <c r="Z103" s="7">
        <v>0</v>
      </c>
      <c r="AA103" s="7">
        <v>0</v>
      </c>
      <c r="AB103" s="7" t="s">
        <v>139</v>
      </c>
      <c r="AC103" s="7" t="s">
        <v>139</v>
      </c>
      <c r="AD103" s="7"/>
      <c r="AE103" s="7"/>
      <c r="AF103" s="7"/>
      <c r="AG103" s="56"/>
      <c r="AH103" s="56"/>
      <c r="AI103" s="56"/>
      <c r="AJ103" s="56"/>
    </row>
    <row r="104" spans="1:36" x14ac:dyDescent="0.2">
      <c r="A104" s="48" t="s">
        <v>105</v>
      </c>
      <c r="B104" s="48" t="s">
        <v>106</v>
      </c>
      <c r="C104" s="48" t="s">
        <v>107</v>
      </c>
      <c r="G104" s="49">
        <v>43640</v>
      </c>
      <c r="H104" s="49">
        <v>43637</v>
      </c>
      <c r="I104" s="49">
        <v>43643</v>
      </c>
      <c r="J104" s="7">
        <f t="shared" si="32"/>
        <v>0.76915199999999995</v>
      </c>
      <c r="K104" s="7" t="s">
        <v>139</v>
      </c>
      <c r="L104" s="7" t="s">
        <v>139</v>
      </c>
      <c r="M104" s="7">
        <f>IF(B104="","",ROUND(SUM(N104,O104,V104,Z104,AB104,AD104),6))</f>
        <v>0.76915199999999995</v>
      </c>
      <c r="N104" s="7">
        <v>0.76915199999999995</v>
      </c>
      <c r="O104" s="7">
        <v>0</v>
      </c>
      <c r="P104" s="7">
        <v>0</v>
      </c>
      <c r="Q104" s="7">
        <f>IF(B104="","",ROUND(SUM(N104,O104,P104),6))</f>
        <v>0.76915199999999995</v>
      </c>
      <c r="R104" s="7">
        <v>0.76915199999999995</v>
      </c>
      <c r="S104" s="7">
        <v>0</v>
      </c>
      <c r="T104" s="7">
        <v>0</v>
      </c>
      <c r="U104" s="7">
        <f>IF(B104="","",ROUND(SUM(R104:T104),6))</f>
        <v>0.76915199999999995</v>
      </c>
      <c r="V104" s="7">
        <v>0</v>
      </c>
      <c r="W104" s="7" t="s">
        <v>139</v>
      </c>
      <c r="X104" s="7"/>
      <c r="Y104" s="7"/>
      <c r="Z104" s="7">
        <v>0</v>
      </c>
      <c r="AA104" s="7">
        <v>0</v>
      </c>
      <c r="AB104" s="7" t="s">
        <v>139</v>
      </c>
      <c r="AC104" s="7" t="s">
        <v>139</v>
      </c>
      <c r="AD104" s="7"/>
      <c r="AE104" s="7"/>
      <c r="AF104" s="7"/>
      <c r="AG104" s="56"/>
      <c r="AH104" s="56"/>
      <c r="AI104" s="56"/>
      <c r="AJ104" s="56"/>
    </row>
    <row r="105" spans="1:36" x14ac:dyDescent="0.2">
      <c r="A105" s="48" t="s">
        <v>105</v>
      </c>
      <c r="B105" s="48" t="s">
        <v>106</v>
      </c>
      <c r="C105" s="48" t="s">
        <v>107</v>
      </c>
      <c r="G105" s="49">
        <v>43731</v>
      </c>
      <c r="H105" s="49">
        <v>43728</v>
      </c>
      <c r="I105" s="49">
        <v>43734</v>
      </c>
      <c r="J105" s="7">
        <f t="shared" si="32"/>
        <v>0.38645600000000002</v>
      </c>
      <c r="K105" s="7" t="s">
        <v>139</v>
      </c>
      <c r="L105" s="7" t="s">
        <v>139</v>
      </c>
      <c r="M105" s="7">
        <f>IF(B105="","",ROUND(SUM(N105,O105,V105,Z105,AB105,AD105),6))</f>
        <v>0.38645600000000002</v>
      </c>
      <c r="N105" s="7">
        <v>0.38645600000000002</v>
      </c>
      <c r="O105" s="7">
        <v>0</v>
      </c>
      <c r="P105" s="7">
        <v>0</v>
      </c>
      <c r="Q105" s="7">
        <f>IF(B105="","",ROUND(SUM(N105,O105,P105),6))</f>
        <v>0.38645600000000002</v>
      </c>
      <c r="R105" s="7">
        <v>0.38645600000000002</v>
      </c>
      <c r="S105" s="7">
        <v>0</v>
      </c>
      <c r="T105" s="7">
        <v>0</v>
      </c>
      <c r="U105" s="7">
        <f>IF(B105="","",ROUND(SUM(R105:T105),6))</f>
        <v>0.38645600000000002</v>
      </c>
      <c r="V105" s="7">
        <v>0</v>
      </c>
      <c r="W105" s="7" t="s">
        <v>139</v>
      </c>
      <c r="X105" s="7"/>
      <c r="Y105" s="7"/>
      <c r="Z105" s="7">
        <v>0</v>
      </c>
      <c r="AA105" s="7">
        <v>0</v>
      </c>
      <c r="AB105" s="7" t="s">
        <v>139</v>
      </c>
      <c r="AC105" s="7" t="s">
        <v>139</v>
      </c>
      <c r="AD105" s="7"/>
      <c r="AE105" s="7"/>
      <c r="AF105" s="7"/>
      <c r="AG105" s="56"/>
      <c r="AH105" s="56"/>
      <c r="AI105" s="56"/>
      <c r="AJ105" s="56"/>
    </row>
    <row r="106" spans="1:36" x14ac:dyDescent="0.2">
      <c r="A106" s="48" t="s">
        <v>105</v>
      </c>
      <c r="B106" s="48" t="s">
        <v>106</v>
      </c>
      <c r="C106" s="48" t="s">
        <v>107</v>
      </c>
      <c r="G106" s="49">
        <v>43822</v>
      </c>
      <c r="H106" s="49">
        <v>43819</v>
      </c>
      <c r="I106" s="49">
        <v>43826</v>
      </c>
      <c r="J106" s="7">
        <f t="shared" si="32"/>
        <v>0.48382799999999998</v>
      </c>
      <c r="K106" s="7" t="s">
        <v>139</v>
      </c>
      <c r="L106" s="7" t="s">
        <v>139</v>
      </c>
      <c r="M106" s="7">
        <f>IF(B106="","",ROUND(SUM(N106,O106,V106,Z106,AB106,AD106),6))</f>
        <v>0.48382799999999998</v>
      </c>
      <c r="N106" s="7">
        <v>0.48382799999999998</v>
      </c>
      <c r="O106" s="7">
        <v>0</v>
      </c>
      <c r="P106" s="7">
        <v>0</v>
      </c>
      <c r="Q106" s="7">
        <f>IF(B106="","",ROUND(SUM(N106,O106,P106),6))</f>
        <v>0.48382799999999998</v>
      </c>
      <c r="R106" s="7">
        <v>0.48382799999999998</v>
      </c>
      <c r="S106" s="7">
        <v>0</v>
      </c>
      <c r="T106" s="7">
        <v>0</v>
      </c>
      <c r="U106" s="7">
        <f>IF(B106="","",ROUND(SUM(R106:T106),6))</f>
        <v>0.48382799999999998</v>
      </c>
      <c r="V106" s="7">
        <v>0</v>
      </c>
      <c r="W106" s="7" t="s">
        <v>139</v>
      </c>
      <c r="X106" s="7"/>
      <c r="Y106" s="7"/>
      <c r="Z106" s="7">
        <v>0</v>
      </c>
      <c r="AA106" s="7">
        <v>0</v>
      </c>
      <c r="AB106" s="7" t="s">
        <v>139</v>
      </c>
      <c r="AC106" s="7" t="s">
        <v>139</v>
      </c>
      <c r="AD106" s="7"/>
      <c r="AE106" s="7"/>
      <c r="AF106" s="7"/>
      <c r="AG106" s="56"/>
      <c r="AH106" s="56"/>
      <c r="AI106" s="56"/>
      <c r="AJ106" s="56"/>
    </row>
    <row r="107" spans="1:36" x14ac:dyDescent="0.2">
      <c r="A107" s="50" t="s">
        <v>83</v>
      </c>
      <c r="B107" s="51"/>
      <c r="C107" s="48"/>
      <c r="J107" s="52">
        <f>SUM(J102:J106)</f>
        <v>2.0959779999999997</v>
      </c>
      <c r="K107" s="7" t="s">
        <v>139</v>
      </c>
      <c r="L107" s="7" t="s">
        <v>139</v>
      </c>
      <c r="M107" s="52">
        <f t="shared" ref="M107:N107" si="46">SUM(M102:M106)</f>
        <v>2.0959779999999997</v>
      </c>
      <c r="N107" s="52">
        <f t="shared" si="46"/>
        <v>2.0959779999999997</v>
      </c>
      <c r="O107" s="52">
        <f t="shared" ref="O107" si="47">SUM(O102:O106)</f>
        <v>0</v>
      </c>
      <c r="P107" s="52">
        <f t="shared" ref="P107" si="48">SUM(P102:P106)</f>
        <v>0</v>
      </c>
      <c r="Q107" s="52">
        <f t="shared" ref="Q107" si="49">SUM(Q102:Q106)</f>
        <v>2.0959779999999997</v>
      </c>
      <c r="R107" s="52">
        <f t="shared" ref="R107" si="50">SUM(R102:R106)</f>
        <v>2.0959779999999997</v>
      </c>
      <c r="S107" s="52">
        <f t="shared" ref="S107" si="51">SUM(S102:S106)</f>
        <v>0</v>
      </c>
      <c r="T107" s="52">
        <f t="shared" ref="T107" si="52">SUM(T102:T106)</f>
        <v>0</v>
      </c>
      <c r="U107" s="52">
        <f t="shared" ref="U107" si="53">SUM(U102:U106)</f>
        <v>2.0959779999999997</v>
      </c>
      <c r="V107" s="52">
        <f t="shared" ref="V107" si="54">SUM(V102:V106)</f>
        <v>0</v>
      </c>
      <c r="W107" s="7" t="s">
        <v>139</v>
      </c>
      <c r="X107" s="7"/>
      <c r="Y107" s="7"/>
      <c r="Z107" s="52">
        <f>SUM(Z102:Z106)</f>
        <v>0</v>
      </c>
      <c r="AA107" s="52">
        <f>SUM(AA102:AA106)</f>
        <v>0</v>
      </c>
      <c r="AB107" s="7" t="s">
        <v>139</v>
      </c>
      <c r="AC107" s="7" t="s">
        <v>139</v>
      </c>
      <c r="AD107" s="7"/>
      <c r="AE107" s="7"/>
      <c r="AF107" s="7"/>
      <c r="AG107" s="56"/>
      <c r="AH107" s="56"/>
      <c r="AI107" s="56"/>
      <c r="AJ107" s="56"/>
    </row>
    <row r="108" spans="1:36" x14ac:dyDescent="0.2">
      <c r="A108" s="51"/>
      <c r="B108" s="51"/>
      <c r="C108" s="48"/>
      <c r="J108" s="7" t="str">
        <f t="shared" si="32"/>
        <v/>
      </c>
      <c r="K108" s="7" t="s">
        <v>139</v>
      </c>
      <c r="L108" s="7" t="s">
        <v>139</v>
      </c>
      <c r="M108" s="7" t="str">
        <f>IF(B108="","",ROUND(SUM(N108,O108,V108,Z108,AB108,AD108),6))</f>
        <v/>
      </c>
      <c r="N108" s="7" t="s">
        <v>139</v>
      </c>
      <c r="O108" s="7" t="s">
        <v>139</v>
      </c>
      <c r="P108" s="7" t="s">
        <v>139</v>
      </c>
      <c r="Q108" s="7" t="str">
        <f>IF(B108="","",ROUND(SUM(N108,O108,P108),6))</f>
        <v/>
      </c>
      <c r="R108" s="7" t="s">
        <v>139</v>
      </c>
      <c r="S108" s="7" t="s">
        <v>139</v>
      </c>
      <c r="T108" s="7" t="s">
        <v>139</v>
      </c>
      <c r="U108" s="7" t="str">
        <f>IF(B108="","",ROUND(SUM(R108:T108),6))</f>
        <v/>
      </c>
      <c r="V108" s="7" t="s">
        <v>139</v>
      </c>
      <c r="W108" s="7" t="s">
        <v>139</v>
      </c>
      <c r="X108" s="7"/>
      <c r="Y108" s="7"/>
      <c r="Z108" s="7" t="s">
        <v>139</v>
      </c>
      <c r="AA108" s="7" t="s">
        <v>139</v>
      </c>
      <c r="AB108" s="7" t="s">
        <v>139</v>
      </c>
      <c r="AC108" s="7" t="s">
        <v>139</v>
      </c>
      <c r="AD108" s="7"/>
      <c r="AE108" s="7"/>
      <c r="AF108" s="7"/>
      <c r="AG108" s="56"/>
      <c r="AH108" s="56"/>
      <c r="AI108" s="56"/>
      <c r="AJ108" s="56"/>
    </row>
    <row r="109" spans="1:36" x14ac:dyDescent="0.2">
      <c r="A109" s="48" t="s">
        <v>157</v>
      </c>
      <c r="B109" s="48" t="s">
        <v>158</v>
      </c>
      <c r="C109" s="48" t="s">
        <v>143</v>
      </c>
      <c r="G109" s="49">
        <v>43542</v>
      </c>
      <c r="H109" s="49">
        <v>43539</v>
      </c>
      <c r="I109" s="49">
        <v>43545</v>
      </c>
      <c r="J109" s="7">
        <v>0.25126399999999999</v>
      </c>
      <c r="K109" s="7" t="s">
        <v>139</v>
      </c>
      <c r="L109" s="7" t="s">
        <v>139</v>
      </c>
      <c r="M109" s="7">
        <v>0.25126399999999999</v>
      </c>
      <c r="N109" s="7">
        <v>0.25126399999999999</v>
      </c>
      <c r="O109" s="7">
        <v>0</v>
      </c>
      <c r="P109" s="7">
        <v>0</v>
      </c>
      <c r="Q109" s="7">
        <v>0.25126399999999999</v>
      </c>
      <c r="R109" s="7">
        <v>0.25090400000000002</v>
      </c>
      <c r="S109" s="7">
        <v>0</v>
      </c>
      <c r="T109" s="7">
        <v>0</v>
      </c>
      <c r="U109" s="7">
        <v>0.25090400000000002</v>
      </c>
      <c r="V109" s="7">
        <v>0</v>
      </c>
      <c r="W109" s="7" t="s">
        <v>139</v>
      </c>
      <c r="X109" s="7"/>
      <c r="Y109" s="7"/>
      <c r="Z109" s="7">
        <v>0</v>
      </c>
      <c r="AA109" s="7">
        <v>0</v>
      </c>
      <c r="AB109" s="7" t="s">
        <v>139</v>
      </c>
      <c r="AC109" s="7" t="s">
        <v>139</v>
      </c>
      <c r="AD109" s="7"/>
      <c r="AE109" s="7"/>
      <c r="AF109" s="7"/>
      <c r="AG109" s="62">
        <v>3.6000000000000002E-4</v>
      </c>
      <c r="AH109" s="62">
        <v>0</v>
      </c>
      <c r="AI109" s="62">
        <v>0</v>
      </c>
      <c r="AJ109" s="62">
        <v>3.6000000000000002E-4</v>
      </c>
    </row>
    <row r="110" spans="1:36" x14ac:dyDescent="0.2">
      <c r="A110" s="48" t="s">
        <v>157</v>
      </c>
      <c r="B110" s="48" t="s">
        <v>158</v>
      </c>
      <c r="C110" s="48" t="s">
        <v>143</v>
      </c>
      <c r="G110" s="49">
        <v>43640</v>
      </c>
      <c r="H110" s="49">
        <v>43637</v>
      </c>
      <c r="I110" s="49">
        <v>43643</v>
      </c>
      <c r="J110" s="7">
        <v>0.29327399999999998</v>
      </c>
      <c r="K110" s="7" t="s">
        <v>139</v>
      </c>
      <c r="L110" s="7" t="s">
        <v>139</v>
      </c>
      <c r="M110" s="7">
        <v>0.29327399999999998</v>
      </c>
      <c r="N110" s="7">
        <v>0.29327399999999998</v>
      </c>
      <c r="O110" s="7">
        <v>0</v>
      </c>
      <c r="P110" s="7">
        <v>0</v>
      </c>
      <c r="Q110" s="7">
        <v>0.29327399999999998</v>
      </c>
      <c r="R110" s="7">
        <v>0.292854</v>
      </c>
      <c r="S110" s="7">
        <v>0</v>
      </c>
      <c r="T110" s="7">
        <v>0</v>
      </c>
      <c r="U110" s="7">
        <v>0.292854</v>
      </c>
      <c r="V110" s="7">
        <v>0</v>
      </c>
      <c r="W110" s="7" t="s">
        <v>139</v>
      </c>
      <c r="X110" s="7"/>
      <c r="Y110" s="7"/>
      <c r="Z110" s="7">
        <v>0</v>
      </c>
      <c r="AA110" s="7">
        <v>0</v>
      </c>
      <c r="AB110" s="7" t="s">
        <v>139</v>
      </c>
      <c r="AC110" s="7" t="s">
        <v>139</v>
      </c>
      <c r="AD110" s="7"/>
      <c r="AE110" s="7"/>
      <c r="AF110" s="7"/>
      <c r="AG110" s="62">
        <v>4.2000000000000002E-4</v>
      </c>
      <c r="AH110" s="62">
        <v>0</v>
      </c>
      <c r="AI110" s="62">
        <v>0</v>
      </c>
      <c r="AJ110" s="62">
        <v>4.2000000000000002E-4</v>
      </c>
    </row>
    <row r="111" spans="1:36" x14ac:dyDescent="0.2">
      <c r="A111" s="48" t="s">
        <v>157</v>
      </c>
      <c r="B111" s="48" t="s">
        <v>158</v>
      </c>
      <c r="C111" s="48" t="s">
        <v>143</v>
      </c>
      <c r="G111" s="49">
        <v>43731</v>
      </c>
      <c r="H111" s="49">
        <v>43728</v>
      </c>
      <c r="I111" s="49">
        <v>43734</v>
      </c>
      <c r="J111" s="7">
        <v>0.27391500000000002</v>
      </c>
      <c r="K111" s="7" t="s">
        <v>139</v>
      </c>
      <c r="L111" s="7" t="s">
        <v>139</v>
      </c>
      <c r="M111" s="7">
        <v>0.27391500000000002</v>
      </c>
      <c r="N111" s="7">
        <v>0.27391500000000002</v>
      </c>
      <c r="O111" s="7">
        <v>0</v>
      </c>
      <c r="P111" s="7">
        <v>0</v>
      </c>
      <c r="Q111" s="7">
        <v>0.27391500000000002</v>
      </c>
      <c r="R111" s="7">
        <v>0.27352300000000002</v>
      </c>
      <c r="S111" s="7">
        <v>0</v>
      </c>
      <c r="T111" s="7">
        <v>0</v>
      </c>
      <c r="U111" s="7">
        <v>0.27352300000000002</v>
      </c>
      <c r="V111" s="7">
        <v>0</v>
      </c>
      <c r="W111" s="7" t="s">
        <v>139</v>
      </c>
      <c r="X111" s="7"/>
      <c r="Y111" s="7"/>
      <c r="Z111" s="7">
        <v>0</v>
      </c>
      <c r="AA111" s="7">
        <v>0</v>
      </c>
      <c r="AB111" s="7" t="s">
        <v>139</v>
      </c>
      <c r="AC111" s="7" t="s">
        <v>139</v>
      </c>
      <c r="AD111" s="7"/>
      <c r="AE111" s="7"/>
      <c r="AF111" s="7"/>
      <c r="AG111" s="62">
        <v>3.9199999999999999E-4</v>
      </c>
      <c r="AH111" s="62">
        <v>0</v>
      </c>
      <c r="AI111" s="62">
        <v>0</v>
      </c>
      <c r="AJ111" s="62">
        <v>3.9199999999999999E-4</v>
      </c>
    </row>
    <row r="112" spans="1:36" x14ac:dyDescent="0.2">
      <c r="A112" s="48" t="s">
        <v>157</v>
      </c>
      <c r="B112" s="48" t="s">
        <v>158</v>
      </c>
      <c r="C112" s="48" t="s">
        <v>143</v>
      </c>
      <c r="G112" s="49">
        <v>43822</v>
      </c>
      <c r="H112" s="49">
        <v>43819</v>
      </c>
      <c r="I112" s="49">
        <v>43826</v>
      </c>
      <c r="J112" s="7">
        <v>0.34598899999999999</v>
      </c>
      <c r="K112" s="7" t="s">
        <v>139</v>
      </c>
      <c r="L112" s="7" t="s">
        <v>139</v>
      </c>
      <c r="M112" s="7">
        <v>0.34598899999999999</v>
      </c>
      <c r="N112" s="7">
        <v>0.34598899999999999</v>
      </c>
      <c r="O112" s="7">
        <v>0</v>
      </c>
      <c r="P112" s="7">
        <v>0</v>
      </c>
      <c r="Q112" s="7">
        <v>0.34598899999999999</v>
      </c>
      <c r="R112" s="7">
        <v>0.34549299999999999</v>
      </c>
      <c r="S112" s="7">
        <v>0</v>
      </c>
      <c r="T112" s="7">
        <v>0</v>
      </c>
      <c r="U112" s="7">
        <v>0.34549299999999999</v>
      </c>
      <c r="V112" s="7">
        <v>0</v>
      </c>
      <c r="W112" s="7" t="s">
        <v>139</v>
      </c>
      <c r="X112" s="7"/>
      <c r="Y112" s="7"/>
      <c r="Z112" s="7">
        <v>0</v>
      </c>
      <c r="AA112" s="7">
        <v>0</v>
      </c>
      <c r="AB112" s="7" t="s">
        <v>139</v>
      </c>
      <c r="AC112" s="7" t="s">
        <v>139</v>
      </c>
      <c r="AD112" s="7"/>
      <c r="AE112" s="7"/>
      <c r="AF112" s="7"/>
      <c r="AG112" s="62">
        <v>4.9600000000000002E-4</v>
      </c>
      <c r="AH112" s="62">
        <v>0</v>
      </c>
      <c r="AI112" s="62">
        <v>0</v>
      </c>
      <c r="AJ112" s="62">
        <v>4.9600000000000002E-4</v>
      </c>
    </row>
    <row r="113" spans="1:36" x14ac:dyDescent="0.2">
      <c r="A113" s="50" t="s">
        <v>83</v>
      </c>
      <c r="B113" s="51"/>
      <c r="C113" s="48"/>
      <c r="J113" s="52">
        <v>1.164442</v>
      </c>
      <c r="K113" s="7" t="s">
        <v>139</v>
      </c>
      <c r="L113" s="7" t="s">
        <v>139</v>
      </c>
      <c r="M113" s="52">
        <v>1.164442</v>
      </c>
      <c r="N113" s="52">
        <v>1.164442</v>
      </c>
      <c r="O113" s="52">
        <v>0</v>
      </c>
      <c r="P113" s="52">
        <v>0</v>
      </c>
      <c r="Q113" s="52">
        <v>1.164442</v>
      </c>
      <c r="R113" s="52">
        <v>1.162774</v>
      </c>
      <c r="S113" s="52">
        <v>0</v>
      </c>
      <c r="T113" s="52">
        <v>0</v>
      </c>
      <c r="U113" s="52">
        <v>1.162774</v>
      </c>
      <c r="V113" s="52">
        <v>0</v>
      </c>
      <c r="W113" s="7" t="s">
        <v>139</v>
      </c>
      <c r="X113" s="7"/>
      <c r="Y113" s="7"/>
      <c r="Z113" s="52">
        <v>0</v>
      </c>
      <c r="AA113" s="52">
        <v>0</v>
      </c>
      <c r="AB113" s="7" t="s">
        <v>139</v>
      </c>
      <c r="AC113" s="7" t="s">
        <v>139</v>
      </c>
      <c r="AD113" s="7"/>
      <c r="AE113" s="7"/>
      <c r="AF113" s="7"/>
      <c r="AG113" s="63">
        <v>1.6680000000000002E-3</v>
      </c>
      <c r="AH113" s="63">
        <v>0</v>
      </c>
      <c r="AI113" s="63">
        <v>0</v>
      </c>
      <c r="AJ113" s="63">
        <v>1.6680000000000002E-3</v>
      </c>
    </row>
    <row r="114" spans="1:36" x14ac:dyDescent="0.2">
      <c r="A114" s="51"/>
      <c r="B114" s="51"/>
      <c r="C114" s="48"/>
      <c r="J114" s="7"/>
      <c r="K114" s="7"/>
      <c r="L114" s="7"/>
      <c r="M114" s="7"/>
      <c r="O114" s="7"/>
      <c r="P114" s="7"/>
      <c r="Q114" s="7"/>
      <c r="R114" s="7"/>
      <c r="S114" s="7"/>
      <c r="T114" s="7"/>
      <c r="U114" s="7"/>
      <c r="V114" s="7"/>
      <c r="W114" s="7"/>
      <c r="X114" s="7"/>
      <c r="Y114" s="7"/>
      <c r="Z114" s="7"/>
      <c r="AA114" s="7"/>
      <c r="AB114" s="7"/>
      <c r="AC114" s="7"/>
      <c r="AD114" s="7"/>
      <c r="AE114" s="7"/>
      <c r="AF114" s="7"/>
      <c r="AG114" s="56"/>
      <c r="AH114" s="56"/>
      <c r="AI114" s="56"/>
      <c r="AJ114" s="56"/>
    </row>
    <row r="115" spans="1:36" x14ac:dyDescent="0.2">
      <c r="A115" s="48" t="s">
        <v>108</v>
      </c>
      <c r="B115" s="48" t="s">
        <v>109</v>
      </c>
      <c r="C115" s="48" t="s">
        <v>110</v>
      </c>
      <c r="G115" s="49">
        <v>43546</v>
      </c>
      <c r="H115" s="49">
        <v>43545</v>
      </c>
      <c r="I115" s="49">
        <v>43551</v>
      </c>
      <c r="J115" s="7">
        <f t="shared" si="32"/>
        <v>1.0199E-2</v>
      </c>
      <c r="K115" s="7" t="s">
        <v>139</v>
      </c>
      <c r="L115" s="7" t="s">
        <v>139</v>
      </c>
      <c r="M115" s="7">
        <f>IF(B115="","",ROUND(SUM(N115,O115,V115,Z115,AB115,AD115),6))</f>
        <v>1.0199E-2</v>
      </c>
      <c r="N115" s="7">
        <v>1.0199E-2</v>
      </c>
      <c r="O115" s="7">
        <v>0</v>
      </c>
      <c r="P115" s="7">
        <v>1.232E-3</v>
      </c>
      <c r="Q115" s="7">
        <f>IF(B115="","",ROUND(SUM(N115,O115,P115),6))</f>
        <v>1.1431E-2</v>
      </c>
      <c r="R115" s="7">
        <v>6.3369999999999998E-3</v>
      </c>
      <c r="S115" s="7">
        <v>0</v>
      </c>
      <c r="T115" s="7">
        <v>7.6599999999999997E-4</v>
      </c>
      <c r="U115" s="7">
        <f>IF(B115="","",ROUND(SUM(R115:T115),6))</f>
        <v>7.1029999999999999E-3</v>
      </c>
      <c r="V115" s="7">
        <v>0</v>
      </c>
      <c r="W115" s="7" t="s">
        <v>139</v>
      </c>
      <c r="X115" s="7"/>
      <c r="Y115" s="7"/>
      <c r="Z115" s="7">
        <v>0</v>
      </c>
      <c r="AA115" s="7">
        <v>1.232E-3</v>
      </c>
      <c r="AB115" s="7" t="s">
        <v>139</v>
      </c>
      <c r="AC115" s="7" t="s">
        <v>139</v>
      </c>
      <c r="AD115" s="7"/>
      <c r="AE115" s="7"/>
      <c r="AF115" s="7"/>
      <c r="AG115" s="56"/>
      <c r="AH115" s="56"/>
      <c r="AI115" s="56"/>
      <c r="AJ115" s="56"/>
    </row>
    <row r="116" spans="1:36" x14ac:dyDescent="0.2">
      <c r="A116" s="48" t="s">
        <v>108</v>
      </c>
      <c r="B116" s="48" t="s">
        <v>109</v>
      </c>
      <c r="C116" s="48" t="s">
        <v>110</v>
      </c>
      <c r="G116" s="49">
        <v>43644</v>
      </c>
      <c r="H116" s="49">
        <v>43643</v>
      </c>
      <c r="I116" s="49">
        <v>43649</v>
      </c>
      <c r="J116" s="7">
        <f t="shared" si="32"/>
        <v>0.26321600000000001</v>
      </c>
      <c r="K116" s="7" t="s">
        <v>139</v>
      </c>
      <c r="L116" s="7" t="s">
        <v>139</v>
      </c>
      <c r="M116" s="7">
        <f>IF(B116="","",ROUND(SUM(N116,O116,V116,Z116,AB116,AD116),6))</f>
        <v>0.26321600000000001</v>
      </c>
      <c r="N116" s="7">
        <v>0.26321600000000001</v>
      </c>
      <c r="O116" s="7">
        <v>0</v>
      </c>
      <c r="P116" s="7">
        <v>3.1788999999999998E-2</v>
      </c>
      <c r="Q116" s="7">
        <f>IF(B116="","",ROUND(SUM(N116,O116,P116),6))</f>
        <v>0.29500500000000002</v>
      </c>
      <c r="R116" s="7">
        <v>0.16355500000000001</v>
      </c>
      <c r="S116" s="7">
        <v>0</v>
      </c>
      <c r="T116" s="7">
        <v>1.9753E-2</v>
      </c>
      <c r="U116" s="7">
        <f>IF(B116="","",ROUND(SUM(R116:T116),6))</f>
        <v>0.183308</v>
      </c>
      <c r="V116" s="7">
        <v>0</v>
      </c>
      <c r="W116" s="7" t="s">
        <v>139</v>
      </c>
      <c r="X116" s="7"/>
      <c r="Y116" s="7"/>
      <c r="Z116" s="7">
        <v>0</v>
      </c>
      <c r="AA116" s="7">
        <v>3.1788999999999998E-2</v>
      </c>
      <c r="AB116" s="7" t="s">
        <v>139</v>
      </c>
      <c r="AC116" s="7" t="s">
        <v>139</v>
      </c>
      <c r="AD116" s="7"/>
      <c r="AE116" s="7"/>
      <c r="AF116" s="7"/>
      <c r="AG116" s="56"/>
      <c r="AH116" s="56"/>
      <c r="AI116" s="56"/>
      <c r="AJ116" s="56"/>
    </row>
    <row r="117" spans="1:36" x14ac:dyDescent="0.2">
      <c r="A117" s="48" t="s">
        <v>108</v>
      </c>
      <c r="B117" s="48" t="s">
        <v>109</v>
      </c>
      <c r="C117" s="48" t="s">
        <v>110</v>
      </c>
      <c r="G117" s="49">
        <v>43735</v>
      </c>
      <c r="H117" s="49">
        <v>43734</v>
      </c>
      <c r="I117" s="49">
        <v>43740</v>
      </c>
      <c r="J117" s="7">
        <f t="shared" si="32"/>
        <v>0.38582499999999997</v>
      </c>
      <c r="K117" s="7" t="s">
        <v>139</v>
      </c>
      <c r="L117" s="7" t="s">
        <v>139</v>
      </c>
      <c r="M117" s="7">
        <f>IF(B117="","",ROUND(SUM(N117,O117,V117,Z117,AB117,AD117),6))</f>
        <v>0.38582499999999997</v>
      </c>
      <c r="N117" s="7">
        <v>0.38582499999999997</v>
      </c>
      <c r="O117" s="7">
        <v>0</v>
      </c>
      <c r="P117" s="7">
        <v>4.6595999999999999E-2</v>
      </c>
      <c r="Q117" s="7">
        <f>IF(B117="","",ROUND(SUM(N117,O117,P117),6))</f>
        <v>0.432421</v>
      </c>
      <c r="R117" s="7">
        <v>0.23974100000000001</v>
      </c>
      <c r="S117" s="7">
        <v>0</v>
      </c>
      <c r="T117" s="7">
        <v>2.8953E-2</v>
      </c>
      <c r="U117" s="7">
        <f>IF(B117="","",ROUND(SUM(R117:T117),6))</f>
        <v>0.26869399999999999</v>
      </c>
      <c r="V117" s="7">
        <v>0</v>
      </c>
      <c r="W117" s="7" t="s">
        <v>139</v>
      </c>
      <c r="X117" s="7"/>
      <c r="Y117" s="7"/>
      <c r="Z117" s="7">
        <v>0</v>
      </c>
      <c r="AA117" s="7">
        <v>4.6595999999999999E-2</v>
      </c>
      <c r="AB117" s="7" t="s">
        <v>139</v>
      </c>
      <c r="AC117" s="7" t="s">
        <v>139</v>
      </c>
      <c r="AD117" s="7"/>
      <c r="AE117" s="7"/>
      <c r="AF117" s="7"/>
      <c r="AG117" s="56"/>
      <c r="AH117" s="56"/>
      <c r="AI117" s="56"/>
      <c r="AJ117" s="56"/>
    </row>
    <row r="118" spans="1:36" x14ac:dyDescent="0.2">
      <c r="A118" s="48" t="s">
        <v>108</v>
      </c>
      <c r="B118" s="48" t="s">
        <v>109</v>
      </c>
      <c r="C118" s="48" t="s">
        <v>110</v>
      </c>
      <c r="G118" s="49">
        <v>43829</v>
      </c>
      <c r="H118" s="49">
        <v>43826</v>
      </c>
      <c r="I118" s="49">
        <v>43833</v>
      </c>
      <c r="J118" s="7">
        <f t="shared" si="32"/>
        <v>0.26049899999999998</v>
      </c>
      <c r="K118" s="7" t="s">
        <v>139</v>
      </c>
      <c r="L118" s="7" t="s">
        <v>139</v>
      </c>
      <c r="M118" s="7">
        <f>IF(B118="","",ROUND(SUM(N118,O118,V118,Z118,AB118,AD118),6))</f>
        <v>0.26049899999999998</v>
      </c>
      <c r="N118" s="7">
        <v>0.26049899999999998</v>
      </c>
      <c r="O118" s="7">
        <v>0</v>
      </c>
      <c r="P118" s="7">
        <v>3.1461000000000003E-2</v>
      </c>
      <c r="Q118" s="7">
        <f>IF(B118="","",ROUND(SUM(N118,O118,P118),6))</f>
        <v>0.29196</v>
      </c>
      <c r="R118" s="7">
        <v>0.16186700000000001</v>
      </c>
      <c r="S118" s="7">
        <v>0</v>
      </c>
      <c r="T118" s="7">
        <v>1.9549E-2</v>
      </c>
      <c r="U118" s="7">
        <f>IF(B118="","",ROUND(SUM(R118:T118),6))</f>
        <v>0.18141599999999999</v>
      </c>
      <c r="V118" s="7">
        <v>0</v>
      </c>
      <c r="W118" s="7" t="s">
        <v>139</v>
      </c>
      <c r="X118" s="7"/>
      <c r="Y118" s="7"/>
      <c r="Z118" s="7">
        <v>0</v>
      </c>
      <c r="AA118" s="7">
        <v>3.1461000000000003E-2</v>
      </c>
      <c r="AB118" s="7" t="s">
        <v>139</v>
      </c>
      <c r="AC118" s="7" t="s">
        <v>139</v>
      </c>
      <c r="AD118" s="7"/>
      <c r="AE118" s="7"/>
      <c r="AF118" s="7"/>
      <c r="AG118" s="56"/>
      <c r="AH118" s="56"/>
      <c r="AI118" s="56"/>
      <c r="AJ118" s="56"/>
    </row>
    <row r="119" spans="1:36" x14ac:dyDescent="0.2">
      <c r="A119" s="50" t="s">
        <v>83</v>
      </c>
      <c r="B119" s="51"/>
      <c r="C119" s="51"/>
      <c r="J119" s="52">
        <f>SUM(J115:J118)</f>
        <v>0.91973900000000008</v>
      </c>
      <c r="K119" s="7" t="s">
        <v>139</v>
      </c>
      <c r="L119" s="7" t="s">
        <v>139</v>
      </c>
      <c r="M119" s="52">
        <f t="shared" ref="M119:V119" si="55">SUM(M115:M118)</f>
        <v>0.91973900000000008</v>
      </c>
      <c r="N119" s="52">
        <f t="shared" si="55"/>
        <v>0.91973900000000008</v>
      </c>
      <c r="O119" s="52">
        <f t="shared" si="55"/>
        <v>0</v>
      </c>
      <c r="P119" s="52">
        <f t="shared" si="55"/>
        <v>0.111078</v>
      </c>
      <c r="Q119" s="52">
        <f t="shared" si="55"/>
        <v>1.0308170000000001</v>
      </c>
      <c r="R119" s="52">
        <f t="shared" si="55"/>
        <v>0.57150000000000001</v>
      </c>
      <c r="S119" s="52">
        <f t="shared" si="55"/>
        <v>0</v>
      </c>
      <c r="T119" s="52">
        <f t="shared" si="55"/>
        <v>6.9020999999999999E-2</v>
      </c>
      <c r="U119" s="52">
        <f t="shared" si="55"/>
        <v>0.64052100000000001</v>
      </c>
      <c r="V119" s="52">
        <f t="shared" si="55"/>
        <v>0</v>
      </c>
      <c r="W119" s="7" t="s">
        <v>139</v>
      </c>
      <c r="X119" s="7"/>
      <c r="Y119" s="7"/>
      <c r="Z119" s="52">
        <f>SUM(Z115:Z118)</f>
        <v>0</v>
      </c>
      <c r="AA119" s="52">
        <f>SUM(AA115:AA118)</f>
        <v>0.111078</v>
      </c>
      <c r="AB119" s="7" t="s">
        <v>139</v>
      </c>
      <c r="AC119" s="7" t="s">
        <v>139</v>
      </c>
      <c r="AD119" s="7"/>
      <c r="AE119" s="7"/>
      <c r="AF119" s="7"/>
      <c r="AG119" s="56"/>
      <c r="AH119" s="56"/>
      <c r="AI119" s="56"/>
      <c r="AJ119" s="56"/>
    </row>
    <row r="120" spans="1:36" x14ac:dyDescent="0.2">
      <c r="A120" s="51"/>
      <c r="B120" s="51"/>
      <c r="C120" s="51"/>
      <c r="J120" s="7" t="str">
        <f t="shared" si="32"/>
        <v/>
      </c>
      <c r="K120" s="7" t="s">
        <v>139</v>
      </c>
      <c r="L120" s="7" t="s">
        <v>139</v>
      </c>
      <c r="M120" s="7" t="str">
        <f>IF(B120="","",ROUND(SUM(N120,O120,V120,Z120,AB120,AD120),6))</f>
        <v/>
      </c>
      <c r="N120" s="7" t="s">
        <v>139</v>
      </c>
      <c r="O120" s="7" t="s">
        <v>139</v>
      </c>
      <c r="P120" s="7" t="s">
        <v>139</v>
      </c>
      <c r="Q120" s="7" t="str">
        <f>IF(B120="","",ROUND(SUM(N120,O120,P120),6))</f>
        <v/>
      </c>
      <c r="R120" s="7" t="s">
        <v>139</v>
      </c>
      <c r="S120" s="7" t="s">
        <v>139</v>
      </c>
      <c r="T120" s="7" t="s">
        <v>139</v>
      </c>
      <c r="U120" s="7" t="str">
        <f>IF(B120="","",ROUND(SUM(R120:T120),6))</f>
        <v/>
      </c>
      <c r="V120" s="7" t="s">
        <v>139</v>
      </c>
      <c r="W120" s="7" t="s">
        <v>139</v>
      </c>
      <c r="X120" s="7"/>
      <c r="Y120" s="7"/>
      <c r="Z120" s="7" t="s">
        <v>139</v>
      </c>
      <c r="AA120" s="7" t="s">
        <v>139</v>
      </c>
      <c r="AB120" s="7" t="s">
        <v>139</v>
      </c>
      <c r="AC120" s="7" t="s">
        <v>139</v>
      </c>
      <c r="AD120" s="7"/>
      <c r="AE120" s="7"/>
      <c r="AF120" s="7"/>
      <c r="AG120" s="56"/>
      <c r="AH120" s="56"/>
      <c r="AI120" s="56"/>
      <c r="AJ120" s="56"/>
    </row>
    <row r="121" spans="1:36" x14ac:dyDescent="0.2">
      <c r="A121" s="48" t="s">
        <v>111</v>
      </c>
      <c r="B121" s="48" t="s">
        <v>112</v>
      </c>
      <c r="C121" s="48" t="s">
        <v>113</v>
      </c>
      <c r="G121" s="49">
        <v>43546</v>
      </c>
      <c r="H121" s="49">
        <v>43545</v>
      </c>
      <c r="I121" s="49">
        <v>43551</v>
      </c>
      <c r="J121" s="7">
        <f t="shared" si="32"/>
        <v>7.9121999999999998E-2</v>
      </c>
      <c r="K121" s="7" t="s">
        <v>139</v>
      </c>
      <c r="L121" s="7" t="s">
        <v>139</v>
      </c>
      <c r="M121" s="7">
        <f>IF(B121="","",ROUND(SUM(N121,O121,V121,Z121,AB121,AD121),6))</f>
        <v>7.9121999999999998E-2</v>
      </c>
      <c r="N121" s="7">
        <v>7.9121999999999998E-2</v>
      </c>
      <c r="O121" s="7">
        <v>0</v>
      </c>
      <c r="P121" s="7">
        <v>4.0359999999999997E-3</v>
      </c>
      <c r="Q121" s="7">
        <f>IF(B121="","",ROUND(SUM(N121,O121,P121),6))</f>
        <v>8.3157999999999996E-2</v>
      </c>
      <c r="R121" s="7">
        <v>4.0564999999999997E-2</v>
      </c>
      <c r="S121" s="7">
        <v>0</v>
      </c>
      <c r="T121" s="7">
        <v>2.0690000000000001E-3</v>
      </c>
      <c r="U121" s="7">
        <f>IF(B121="","",ROUND(SUM(R121:T121),6))</f>
        <v>4.2633999999999998E-2</v>
      </c>
      <c r="V121" s="7">
        <v>0</v>
      </c>
      <c r="W121" s="7" t="s">
        <v>139</v>
      </c>
      <c r="X121" s="7"/>
      <c r="Y121" s="7"/>
      <c r="Z121" s="7">
        <v>0</v>
      </c>
      <c r="AA121" s="7">
        <v>4.0359999999999997E-3</v>
      </c>
      <c r="AB121" s="7" t="s">
        <v>139</v>
      </c>
      <c r="AC121" s="7" t="s">
        <v>139</v>
      </c>
      <c r="AD121" s="7"/>
      <c r="AE121" s="7"/>
      <c r="AF121" s="7"/>
      <c r="AG121" s="56"/>
      <c r="AH121" s="56"/>
      <c r="AI121" s="56"/>
      <c r="AJ121" s="56"/>
    </row>
    <row r="122" spans="1:36" x14ac:dyDescent="0.2">
      <c r="A122" s="48" t="s">
        <v>111</v>
      </c>
      <c r="B122" s="48" t="s">
        <v>112</v>
      </c>
      <c r="C122" s="48" t="s">
        <v>113</v>
      </c>
      <c r="G122" s="49">
        <v>43644</v>
      </c>
      <c r="H122" s="49">
        <v>43643</v>
      </c>
      <c r="I122" s="49">
        <v>43649</v>
      </c>
      <c r="J122" s="7">
        <f t="shared" si="32"/>
        <v>0.444577</v>
      </c>
      <c r="K122" s="7" t="s">
        <v>139</v>
      </c>
      <c r="L122" s="7" t="s">
        <v>139</v>
      </c>
      <c r="M122" s="7">
        <f>IF(B122="","",ROUND(SUM(N122,O122,V122,Z122,AB122,AD122),6))</f>
        <v>0.444577</v>
      </c>
      <c r="N122" s="7">
        <v>0.444577</v>
      </c>
      <c r="O122" s="7">
        <v>0</v>
      </c>
      <c r="P122" s="7">
        <v>2.2676999999999999E-2</v>
      </c>
      <c r="Q122" s="7">
        <f>IF(B122="","",ROUND(SUM(N122,O122,P122),6))</f>
        <v>0.467254</v>
      </c>
      <c r="R122" s="7">
        <v>0.227932</v>
      </c>
      <c r="S122" s="7">
        <v>0</v>
      </c>
      <c r="T122" s="7">
        <v>1.1625999999999999E-2</v>
      </c>
      <c r="U122" s="7">
        <f>IF(B122="","",ROUND(SUM(R122:T122),6))</f>
        <v>0.23955799999999999</v>
      </c>
      <c r="V122" s="7">
        <v>0</v>
      </c>
      <c r="W122" s="7" t="s">
        <v>139</v>
      </c>
      <c r="X122" s="7"/>
      <c r="Y122" s="7"/>
      <c r="Z122" s="7">
        <v>0</v>
      </c>
      <c r="AA122" s="7">
        <v>2.2676999999999999E-2</v>
      </c>
      <c r="AB122" s="7" t="s">
        <v>139</v>
      </c>
      <c r="AC122" s="7" t="s">
        <v>139</v>
      </c>
      <c r="AD122" s="7"/>
      <c r="AE122" s="7"/>
      <c r="AF122" s="7"/>
      <c r="AG122" s="56"/>
      <c r="AH122" s="56"/>
      <c r="AI122" s="56"/>
      <c r="AJ122" s="56"/>
    </row>
    <row r="123" spans="1:36" x14ac:dyDescent="0.2">
      <c r="A123" s="48" t="s">
        <v>111</v>
      </c>
      <c r="B123" s="48" t="s">
        <v>112</v>
      </c>
      <c r="C123" s="48" t="s">
        <v>113</v>
      </c>
      <c r="G123" s="49">
        <v>43735</v>
      </c>
      <c r="H123" s="49">
        <v>43734</v>
      </c>
      <c r="I123" s="49">
        <v>43740</v>
      </c>
      <c r="J123" s="7">
        <f t="shared" si="32"/>
        <v>0.12840699999999999</v>
      </c>
      <c r="K123" s="7" t="s">
        <v>139</v>
      </c>
      <c r="L123" s="7" t="s">
        <v>139</v>
      </c>
      <c r="M123" s="7">
        <f>IF(B123="","",ROUND(SUM(N123,O123,V123,Z123,AB123,AD123),6))</f>
        <v>0.12840699999999999</v>
      </c>
      <c r="N123" s="7">
        <v>0.12840699999999999</v>
      </c>
      <c r="O123" s="7">
        <v>0</v>
      </c>
      <c r="P123" s="7">
        <v>6.5500000000000003E-3</v>
      </c>
      <c r="Q123" s="7">
        <f>IF(B123="","",ROUND(SUM(N123,O123,P123),6))</f>
        <v>0.13495699999999999</v>
      </c>
      <c r="R123" s="7">
        <v>6.5833000000000003E-2</v>
      </c>
      <c r="S123" s="7">
        <v>0</v>
      </c>
      <c r="T123" s="7">
        <v>3.3579999999999999E-3</v>
      </c>
      <c r="U123" s="7">
        <f>IF(B123="","",ROUND(SUM(R123:T123),6))</f>
        <v>6.9191000000000003E-2</v>
      </c>
      <c r="V123" s="7">
        <v>0</v>
      </c>
      <c r="W123" s="7" t="s">
        <v>139</v>
      </c>
      <c r="X123" s="7"/>
      <c r="Y123" s="7"/>
      <c r="Z123" s="7">
        <v>0</v>
      </c>
      <c r="AA123" s="7">
        <v>6.5500000000000003E-3</v>
      </c>
      <c r="AB123" s="7" t="s">
        <v>139</v>
      </c>
      <c r="AC123" s="7" t="s">
        <v>139</v>
      </c>
      <c r="AD123" s="7"/>
      <c r="AE123" s="7"/>
      <c r="AF123" s="7"/>
      <c r="AG123" s="56"/>
      <c r="AH123" s="56"/>
      <c r="AI123" s="56"/>
      <c r="AJ123" s="56"/>
    </row>
    <row r="124" spans="1:36" x14ac:dyDescent="0.2">
      <c r="A124" s="48" t="s">
        <v>111</v>
      </c>
      <c r="B124" s="48" t="s">
        <v>112</v>
      </c>
      <c r="C124" s="48" t="s">
        <v>113</v>
      </c>
      <c r="G124" s="49">
        <v>43829</v>
      </c>
      <c r="H124" s="49">
        <v>43826</v>
      </c>
      <c r="I124" s="49">
        <v>43833</v>
      </c>
      <c r="J124" s="7">
        <f t="shared" si="32"/>
        <v>0.51477499999999998</v>
      </c>
      <c r="K124" s="7" t="s">
        <v>139</v>
      </c>
      <c r="L124" s="7" t="s">
        <v>139</v>
      </c>
      <c r="M124" s="7">
        <f>IF(B124="","",ROUND(SUM(N124,O124,V124,Z124,AB124,AD124),6))</f>
        <v>0.51477499999999998</v>
      </c>
      <c r="N124" s="7">
        <v>0.51477499999999998</v>
      </c>
      <c r="O124" s="7">
        <v>0</v>
      </c>
      <c r="P124" s="7">
        <v>2.6258E-2</v>
      </c>
      <c r="Q124" s="7">
        <f>IF(B124="","",ROUND(SUM(N124,O124,P124),6))</f>
        <v>0.54103299999999999</v>
      </c>
      <c r="R124" s="7">
        <v>0.26392199999999999</v>
      </c>
      <c r="S124" s="7">
        <v>0</v>
      </c>
      <c r="T124" s="7">
        <v>1.3462E-2</v>
      </c>
      <c r="U124" s="7">
        <f>IF(B124="","",ROUND(SUM(R124:T124),6))</f>
        <v>0.27738400000000002</v>
      </c>
      <c r="V124" s="7">
        <v>0</v>
      </c>
      <c r="W124" s="7" t="s">
        <v>139</v>
      </c>
      <c r="X124" s="7"/>
      <c r="Y124" s="7"/>
      <c r="Z124" s="7">
        <v>0</v>
      </c>
      <c r="AA124" s="7">
        <v>2.6258E-2</v>
      </c>
      <c r="AB124" s="7" t="s">
        <v>139</v>
      </c>
      <c r="AC124" s="7" t="s">
        <v>139</v>
      </c>
      <c r="AD124" s="7"/>
      <c r="AE124" s="7"/>
      <c r="AF124" s="7"/>
      <c r="AG124" s="56"/>
      <c r="AH124" s="56"/>
      <c r="AI124" s="56"/>
      <c r="AJ124" s="56"/>
    </row>
    <row r="125" spans="1:36" x14ac:dyDescent="0.2">
      <c r="A125" s="50" t="s">
        <v>83</v>
      </c>
      <c r="B125" s="51"/>
      <c r="C125" s="51"/>
      <c r="J125" s="52">
        <f>SUM(J120:J124)</f>
        <v>1.1668810000000001</v>
      </c>
      <c r="K125" s="7" t="s">
        <v>139</v>
      </c>
      <c r="L125" s="7" t="s">
        <v>139</v>
      </c>
      <c r="M125" s="52">
        <f t="shared" ref="M125:N125" si="56">SUM(M120:M124)</f>
        <v>1.1668810000000001</v>
      </c>
      <c r="N125" s="52">
        <f t="shared" si="56"/>
        <v>1.1668810000000001</v>
      </c>
      <c r="O125" s="52">
        <f t="shared" ref="O125" si="57">SUM(O120:O124)</f>
        <v>0</v>
      </c>
      <c r="P125" s="52">
        <f t="shared" ref="P125" si="58">SUM(P120:P124)</f>
        <v>5.9521000000000004E-2</v>
      </c>
      <c r="Q125" s="52">
        <f t="shared" ref="Q125" si="59">SUM(Q120:Q124)</f>
        <v>1.226402</v>
      </c>
      <c r="R125" s="52">
        <f t="shared" ref="R125" si="60">SUM(R120:R124)</f>
        <v>0.59825200000000001</v>
      </c>
      <c r="S125" s="52">
        <f t="shared" ref="S125" si="61">SUM(S120:S124)</f>
        <v>0</v>
      </c>
      <c r="T125" s="52">
        <f t="shared" ref="T125" si="62">SUM(T120:T124)</f>
        <v>3.0515E-2</v>
      </c>
      <c r="U125" s="52">
        <f t="shared" ref="U125" si="63">SUM(U120:U124)</f>
        <v>0.62876700000000008</v>
      </c>
      <c r="V125" s="52">
        <f t="shared" ref="V125" si="64">SUM(V120:V124)</f>
        <v>0</v>
      </c>
      <c r="W125" s="7" t="s">
        <v>139</v>
      </c>
      <c r="X125" s="7"/>
      <c r="Y125" s="7"/>
      <c r="Z125" s="52">
        <f>SUM(Z120:Z124)</f>
        <v>0</v>
      </c>
      <c r="AA125" s="52">
        <f>SUM(AA120:AA124)</f>
        <v>5.9521000000000004E-2</v>
      </c>
      <c r="AB125" s="7" t="s">
        <v>139</v>
      </c>
      <c r="AC125" s="7" t="s">
        <v>139</v>
      </c>
      <c r="AD125" s="7"/>
      <c r="AE125" s="7"/>
      <c r="AF125" s="7"/>
      <c r="AG125" s="56"/>
      <c r="AH125" s="56"/>
      <c r="AI125" s="56"/>
      <c r="AJ125" s="56"/>
    </row>
    <row r="126" spans="1:36" x14ac:dyDescent="0.2">
      <c r="A126" s="51"/>
      <c r="B126" s="51"/>
      <c r="C126" s="51"/>
      <c r="J126" s="7" t="str">
        <f t="shared" si="32"/>
        <v/>
      </c>
      <c r="K126" s="7" t="s">
        <v>139</v>
      </c>
      <c r="L126" s="7" t="s">
        <v>139</v>
      </c>
      <c r="M126" s="7" t="str">
        <f>IF(B126="","",ROUND(SUM(N126,O126,V126,Z126,AB126,AD126),6))</f>
        <v/>
      </c>
      <c r="N126" s="7" t="s">
        <v>139</v>
      </c>
      <c r="O126" s="7" t="s">
        <v>139</v>
      </c>
      <c r="P126" s="7" t="s">
        <v>139</v>
      </c>
      <c r="Q126" s="7" t="str">
        <f>IF(B126="","",ROUND(SUM(N126,O126,P126),6))</f>
        <v/>
      </c>
      <c r="R126" s="7" t="s">
        <v>139</v>
      </c>
      <c r="S126" s="7" t="s">
        <v>139</v>
      </c>
      <c r="T126" s="7" t="s">
        <v>139</v>
      </c>
      <c r="U126" s="7" t="str">
        <f>IF(B126="","",ROUND(SUM(R126:T126),6))</f>
        <v/>
      </c>
      <c r="V126" s="7" t="s">
        <v>139</v>
      </c>
      <c r="W126" s="7" t="s">
        <v>139</v>
      </c>
      <c r="X126" s="7"/>
      <c r="Y126" s="7"/>
      <c r="Z126" s="7" t="s">
        <v>139</v>
      </c>
      <c r="AA126" s="7" t="s">
        <v>139</v>
      </c>
      <c r="AB126" s="7" t="s">
        <v>139</v>
      </c>
      <c r="AC126" s="7" t="s">
        <v>139</v>
      </c>
      <c r="AD126" s="7"/>
      <c r="AE126" s="7"/>
      <c r="AF126" s="7"/>
      <c r="AG126" s="56"/>
      <c r="AH126" s="56"/>
      <c r="AI126" s="56"/>
      <c r="AJ126" s="56"/>
    </row>
    <row r="127" spans="1:36" x14ac:dyDescent="0.2">
      <c r="A127" s="48" t="s">
        <v>159</v>
      </c>
      <c r="B127" s="48" t="s">
        <v>160</v>
      </c>
      <c r="C127" s="48" t="s">
        <v>144</v>
      </c>
      <c r="G127" s="49">
        <v>43546</v>
      </c>
      <c r="H127" s="49">
        <v>43545</v>
      </c>
      <c r="I127" s="49">
        <v>43551</v>
      </c>
      <c r="J127" s="7">
        <v>0.105784</v>
      </c>
      <c r="K127" s="7" t="s">
        <v>139</v>
      </c>
      <c r="L127" s="7" t="s">
        <v>139</v>
      </c>
      <c r="M127" s="7">
        <v>0.105784</v>
      </c>
      <c r="N127" s="7">
        <v>0.105784</v>
      </c>
      <c r="O127" s="7">
        <v>0</v>
      </c>
      <c r="P127" s="7">
        <v>2.101E-3</v>
      </c>
      <c r="Q127" s="7">
        <v>0.10788499999999999</v>
      </c>
      <c r="R127" s="7">
        <v>4.5969000000000003E-2</v>
      </c>
      <c r="S127" s="7">
        <v>0</v>
      </c>
      <c r="T127" s="7">
        <v>9.1299999999999997E-4</v>
      </c>
      <c r="U127" s="7">
        <v>4.6882E-2</v>
      </c>
      <c r="V127" s="7">
        <v>0</v>
      </c>
      <c r="W127" s="7" t="s">
        <v>139</v>
      </c>
      <c r="X127" s="7"/>
      <c r="Y127" s="7"/>
      <c r="Z127" s="7">
        <v>0</v>
      </c>
      <c r="AA127" s="7">
        <v>2.101E-3</v>
      </c>
      <c r="AB127" s="7" t="s">
        <v>139</v>
      </c>
      <c r="AC127" s="7" t="s">
        <v>139</v>
      </c>
      <c r="AD127" s="7"/>
      <c r="AE127" s="7"/>
      <c r="AF127" s="7"/>
      <c r="AG127" s="62">
        <v>0</v>
      </c>
      <c r="AH127" s="62">
        <v>0</v>
      </c>
      <c r="AI127" s="62">
        <v>0</v>
      </c>
      <c r="AJ127" s="62">
        <v>0</v>
      </c>
    </row>
    <row r="128" spans="1:36" x14ac:dyDescent="0.2">
      <c r="A128" s="48" t="s">
        <v>159</v>
      </c>
      <c r="B128" s="48" t="s">
        <v>160</v>
      </c>
      <c r="C128" s="48" t="s">
        <v>144</v>
      </c>
      <c r="G128" s="49">
        <v>43644</v>
      </c>
      <c r="H128" s="49">
        <v>43643</v>
      </c>
      <c r="I128" s="49">
        <v>43649</v>
      </c>
      <c r="J128" s="7">
        <v>0.23146600000000001</v>
      </c>
      <c r="K128" s="7" t="s">
        <v>139</v>
      </c>
      <c r="L128" s="7" t="s">
        <v>139</v>
      </c>
      <c r="M128" s="7">
        <v>0.23146600000000001</v>
      </c>
      <c r="N128" s="7">
        <v>0.23146600000000001</v>
      </c>
      <c r="O128" s="7">
        <v>0</v>
      </c>
      <c r="P128" s="7">
        <v>4.5979999999999997E-3</v>
      </c>
      <c r="Q128" s="7">
        <v>0.236064</v>
      </c>
      <c r="R128" s="7">
        <v>0.10058499999999999</v>
      </c>
      <c r="S128" s="7">
        <v>0</v>
      </c>
      <c r="T128" s="7">
        <v>1.9980000000000002E-3</v>
      </c>
      <c r="U128" s="7">
        <v>0.10258299999999999</v>
      </c>
      <c r="V128" s="7">
        <v>0</v>
      </c>
      <c r="W128" s="7" t="s">
        <v>139</v>
      </c>
      <c r="X128" s="7"/>
      <c r="Y128" s="7"/>
      <c r="Z128" s="7">
        <v>0</v>
      </c>
      <c r="AA128" s="7">
        <v>4.5979999999999997E-3</v>
      </c>
      <c r="AB128" s="7" t="s">
        <v>139</v>
      </c>
      <c r="AC128" s="7" t="s">
        <v>139</v>
      </c>
      <c r="AD128" s="7"/>
      <c r="AE128" s="7"/>
      <c r="AF128" s="7"/>
      <c r="AG128" s="62">
        <v>0</v>
      </c>
      <c r="AH128" s="62">
        <v>0</v>
      </c>
      <c r="AI128" s="62">
        <v>0</v>
      </c>
      <c r="AJ128" s="62">
        <v>0</v>
      </c>
    </row>
    <row r="129" spans="1:36" x14ac:dyDescent="0.2">
      <c r="A129" s="48" t="s">
        <v>159</v>
      </c>
      <c r="B129" s="48" t="s">
        <v>160</v>
      </c>
      <c r="C129" s="48" t="s">
        <v>144</v>
      </c>
      <c r="G129" s="49">
        <v>43735</v>
      </c>
      <c r="H129" s="49">
        <v>43734</v>
      </c>
      <c r="I129" s="49">
        <v>43740</v>
      </c>
      <c r="J129" s="7">
        <v>0.187556</v>
      </c>
      <c r="K129" s="7" t="s">
        <v>139</v>
      </c>
      <c r="L129" s="7" t="s">
        <v>139</v>
      </c>
      <c r="M129" s="7">
        <v>0.187556</v>
      </c>
      <c r="N129" s="7">
        <v>0.187556</v>
      </c>
      <c r="O129" s="7">
        <v>0</v>
      </c>
      <c r="P129" s="7">
        <v>3.725E-3</v>
      </c>
      <c r="Q129" s="7">
        <v>0.19128100000000001</v>
      </c>
      <c r="R129" s="7">
        <v>8.1503999999999993E-2</v>
      </c>
      <c r="S129" s="7">
        <v>0</v>
      </c>
      <c r="T129" s="7">
        <v>1.619E-3</v>
      </c>
      <c r="U129" s="7">
        <v>8.3123000000000002E-2</v>
      </c>
      <c r="V129" s="7">
        <v>0</v>
      </c>
      <c r="W129" s="7" t="s">
        <v>139</v>
      </c>
      <c r="X129" s="7"/>
      <c r="Y129" s="7"/>
      <c r="Z129" s="7">
        <v>0</v>
      </c>
      <c r="AA129" s="7">
        <v>3.725E-3</v>
      </c>
      <c r="AB129" s="7" t="s">
        <v>139</v>
      </c>
      <c r="AC129" s="7" t="s">
        <v>139</v>
      </c>
      <c r="AD129" s="7"/>
      <c r="AE129" s="7"/>
      <c r="AF129" s="7"/>
      <c r="AG129" s="62">
        <v>0</v>
      </c>
      <c r="AH129" s="62">
        <v>0</v>
      </c>
      <c r="AI129" s="62">
        <v>0</v>
      </c>
      <c r="AJ129" s="62">
        <v>0</v>
      </c>
    </row>
    <row r="130" spans="1:36" x14ac:dyDescent="0.2">
      <c r="A130" s="48" t="s">
        <v>159</v>
      </c>
      <c r="B130" s="48" t="s">
        <v>160</v>
      </c>
      <c r="C130" s="48" t="s">
        <v>144</v>
      </c>
      <c r="G130" s="49">
        <v>43829</v>
      </c>
      <c r="H130" s="49">
        <v>43826</v>
      </c>
      <c r="I130" s="49">
        <v>43833</v>
      </c>
      <c r="J130" s="7">
        <v>0.41400500000000001</v>
      </c>
      <c r="K130" s="7" t="s">
        <v>139</v>
      </c>
      <c r="L130" s="7" t="s">
        <v>139</v>
      </c>
      <c r="M130" s="7">
        <v>0.41400500000000001</v>
      </c>
      <c r="N130" s="7">
        <v>0.41400500000000001</v>
      </c>
      <c r="O130" s="7">
        <v>0</v>
      </c>
      <c r="P130" s="7">
        <v>8.2229999999999994E-3</v>
      </c>
      <c r="Q130" s="7">
        <v>0.42222799999999999</v>
      </c>
      <c r="R130" s="7">
        <v>0.17990900000000001</v>
      </c>
      <c r="S130" s="7">
        <v>0</v>
      </c>
      <c r="T130" s="7">
        <v>3.5729999999999998E-3</v>
      </c>
      <c r="U130" s="7">
        <v>0.18348200000000001</v>
      </c>
      <c r="V130" s="7">
        <v>0</v>
      </c>
      <c r="W130" s="7" t="s">
        <v>139</v>
      </c>
      <c r="X130" s="7"/>
      <c r="Y130" s="7"/>
      <c r="Z130" s="7">
        <v>0</v>
      </c>
      <c r="AA130" s="7">
        <v>8.2229999999999994E-3</v>
      </c>
      <c r="AB130" s="7" t="s">
        <v>139</v>
      </c>
      <c r="AC130" s="7" t="s">
        <v>139</v>
      </c>
      <c r="AD130" s="7"/>
      <c r="AE130" s="7"/>
      <c r="AF130" s="7"/>
      <c r="AG130" s="62">
        <v>0</v>
      </c>
      <c r="AH130" s="62">
        <v>0</v>
      </c>
      <c r="AI130" s="62">
        <v>0</v>
      </c>
      <c r="AJ130" s="62">
        <v>0</v>
      </c>
    </row>
    <row r="131" spans="1:36" x14ac:dyDescent="0.2">
      <c r="A131" s="50" t="s">
        <v>83</v>
      </c>
      <c r="B131" s="51"/>
      <c r="C131" s="48"/>
      <c r="J131" s="52">
        <v>0.93881100000000006</v>
      </c>
      <c r="K131" s="7" t="s">
        <v>139</v>
      </c>
      <c r="L131" s="7" t="s">
        <v>139</v>
      </c>
      <c r="M131" s="52">
        <v>0.93881100000000006</v>
      </c>
      <c r="N131" s="52">
        <v>0.93881100000000006</v>
      </c>
      <c r="O131" s="52">
        <v>0</v>
      </c>
      <c r="P131" s="52">
        <v>1.8646999999999997E-2</v>
      </c>
      <c r="Q131" s="52">
        <v>0.95745799999999992</v>
      </c>
      <c r="R131" s="52">
        <v>0.40796699999999997</v>
      </c>
      <c r="S131" s="52">
        <v>0</v>
      </c>
      <c r="T131" s="52">
        <v>8.1029999999999991E-3</v>
      </c>
      <c r="U131" s="52">
        <v>0.41607</v>
      </c>
      <c r="V131" s="52">
        <v>0</v>
      </c>
      <c r="W131" s="7" t="s">
        <v>139</v>
      </c>
      <c r="X131" s="7"/>
      <c r="Y131" s="7"/>
      <c r="Z131" s="52">
        <v>0</v>
      </c>
      <c r="AA131" s="52">
        <v>1.8646999999999997E-2</v>
      </c>
      <c r="AB131" s="7" t="s">
        <v>139</v>
      </c>
      <c r="AC131" s="7" t="s">
        <v>139</v>
      </c>
      <c r="AD131" s="7"/>
      <c r="AE131" s="7"/>
      <c r="AF131" s="7"/>
      <c r="AG131" s="63">
        <v>0</v>
      </c>
      <c r="AH131" s="63">
        <v>0</v>
      </c>
      <c r="AI131" s="63">
        <v>0</v>
      </c>
      <c r="AJ131" s="63">
        <v>0</v>
      </c>
    </row>
    <row r="132" spans="1:36" x14ac:dyDescent="0.2">
      <c r="A132" s="51"/>
      <c r="B132" s="51"/>
      <c r="C132" s="51"/>
      <c r="J132" s="7"/>
      <c r="K132" s="7"/>
      <c r="L132" s="7"/>
      <c r="M132" s="7"/>
      <c r="O132" s="7"/>
      <c r="P132" s="7"/>
      <c r="Q132" s="7"/>
      <c r="R132" s="7"/>
      <c r="S132" s="7"/>
      <c r="T132" s="7"/>
      <c r="U132" s="7"/>
      <c r="V132" s="7"/>
      <c r="W132" s="7"/>
      <c r="X132" s="7"/>
      <c r="Y132" s="7"/>
      <c r="Z132" s="7"/>
      <c r="AA132" s="7"/>
      <c r="AB132" s="7"/>
      <c r="AC132" s="7"/>
      <c r="AD132" s="7"/>
      <c r="AE132" s="7"/>
      <c r="AF132" s="7"/>
      <c r="AG132" s="56"/>
      <c r="AH132" s="56"/>
      <c r="AI132" s="56"/>
      <c r="AJ132" s="56"/>
    </row>
    <row r="133" spans="1:36" x14ac:dyDescent="0.2">
      <c r="A133" s="48" t="s">
        <v>161</v>
      </c>
      <c r="B133" s="48" t="s">
        <v>162</v>
      </c>
      <c r="C133" s="48" t="s">
        <v>145</v>
      </c>
      <c r="G133" s="49">
        <v>43542</v>
      </c>
      <c r="H133" s="49">
        <v>43539</v>
      </c>
      <c r="I133" s="49">
        <v>43545</v>
      </c>
      <c r="J133" s="7">
        <v>0.112981</v>
      </c>
      <c r="K133" s="7" t="s">
        <v>139</v>
      </c>
      <c r="L133" s="7" t="s">
        <v>139</v>
      </c>
      <c r="M133" s="7">
        <v>0.112981</v>
      </c>
      <c r="N133" s="7">
        <v>0.112981</v>
      </c>
      <c r="O133" s="7">
        <v>0</v>
      </c>
      <c r="P133" s="7">
        <v>0</v>
      </c>
      <c r="Q133" s="7">
        <v>0.112981</v>
      </c>
      <c r="R133" s="7">
        <v>0.11123</v>
      </c>
      <c r="S133" s="7">
        <v>0</v>
      </c>
      <c r="T133" s="7">
        <v>0</v>
      </c>
      <c r="U133" s="7">
        <v>0.11123</v>
      </c>
      <c r="V133" s="7">
        <v>0</v>
      </c>
      <c r="W133" s="7" t="s">
        <v>139</v>
      </c>
      <c r="X133" s="7"/>
      <c r="Y133" s="7"/>
      <c r="Z133" s="7">
        <v>0</v>
      </c>
      <c r="AA133" s="7">
        <v>0</v>
      </c>
      <c r="AB133" s="7" t="s">
        <v>139</v>
      </c>
      <c r="AC133" s="7" t="s">
        <v>139</v>
      </c>
      <c r="AD133" s="7"/>
      <c r="AE133" s="7"/>
      <c r="AF133" s="7"/>
      <c r="AG133" s="62">
        <v>1.751E-3</v>
      </c>
      <c r="AH133" s="62">
        <v>0</v>
      </c>
      <c r="AI133" s="62">
        <v>0</v>
      </c>
      <c r="AJ133" s="62">
        <v>1.751E-3</v>
      </c>
    </row>
    <row r="134" spans="1:36" x14ac:dyDescent="0.2">
      <c r="A134" s="48" t="s">
        <v>161</v>
      </c>
      <c r="B134" s="48" t="s">
        <v>162</v>
      </c>
      <c r="C134" s="48" t="s">
        <v>145</v>
      </c>
      <c r="G134" s="49">
        <v>43640</v>
      </c>
      <c r="H134" s="49">
        <v>43637</v>
      </c>
      <c r="I134" s="49">
        <v>43643</v>
      </c>
      <c r="J134" s="7">
        <v>0.28237899999999999</v>
      </c>
      <c r="K134" s="7" t="s">
        <v>139</v>
      </c>
      <c r="L134" s="7" t="s">
        <v>139</v>
      </c>
      <c r="M134" s="7">
        <v>0.28237899999999999</v>
      </c>
      <c r="N134" s="7">
        <v>0.28237899999999999</v>
      </c>
      <c r="O134" s="7">
        <v>0</v>
      </c>
      <c r="P134" s="7">
        <v>0</v>
      </c>
      <c r="Q134" s="7">
        <v>0.28237899999999999</v>
      </c>
      <c r="R134" s="7">
        <v>0.27800200000000003</v>
      </c>
      <c r="S134" s="7">
        <v>0</v>
      </c>
      <c r="T134" s="7">
        <v>0</v>
      </c>
      <c r="U134" s="7">
        <v>0.27800200000000003</v>
      </c>
      <c r="V134" s="7">
        <v>0</v>
      </c>
      <c r="W134" s="7" t="s">
        <v>139</v>
      </c>
      <c r="X134" s="7"/>
      <c r="Y134" s="7"/>
      <c r="Z134" s="7">
        <v>0</v>
      </c>
      <c r="AA134" s="7">
        <v>0</v>
      </c>
      <c r="AB134" s="7" t="s">
        <v>139</v>
      </c>
      <c r="AC134" s="7" t="s">
        <v>139</v>
      </c>
      <c r="AD134" s="7"/>
      <c r="AE134" s="7"/>
      <c r="AF134" s="7"/>
      <c r="AG134" s="62">
        <v>4.3769999999999998E-3</v>
      </c>
      <c r="AH134" s="62">
        <v>0</v>
      </c>
      <c r="AI134" s="62">
        <v>0</v>
      </c>
      <c r="AJ134" s="62">
        <v>4.3769999999999998E-3</v>
      </c>
    </row>
    <row r="135" spans="1:36" x14ac:dyDescent="0.2">
      <c r="A135" s="48" t="s">
        <v>161</v>
      </c>
      <c r="B135" s="48" t="s">
        <v>162</v>
      </c>
      <c r="C135" s="48" t="s">
        <v>145</v>
      </c>
      <c r="G135" s="49">
        <v>43731</v>
      </c>
      <c r="H135" s="49">
        <v>43728</v>
      </c>
      <c r="I135" s="49">
        <v>43734</v>
      </c>
      <c r="J135" s="7">
        <v>0.14943600000000001</v>
      </c>
      <c r="K135" s="7" t="s">
        <v>139</v>
      </c>
      <c r="L135" s="7" t="s">
        <v>139</v>
      </c>
      <c r="M135" s="7">
        <v>0.14943600000000001</v>
      </c>
      <c r="N135" s="7">
        <v>0.14943600000000001</v>
      </c>
      <c r="O135" s="7">
        <v>0</v>
      </c>
      <c r="P135" s="7">
        <v>0</v>
      </c>
      <c r="Q135" s="7">
        <v>0.14943600000000001</v>
      </c>
      <c r="R135" s="7">
        <v>0.14712</v>
      </c>
      <c r="S135" s="7">
        <v>0</v>
      </c>
      <c r="T135" s="7">
        <v>0</v>
      </c>
      <c r="U135" s="7">
        <v>0.14712</v>
      </c>
      <c r="V135" s="7">
        <v>0</v>
      </c>
      <c r="W135" s="7" t="s">
        <v>139</v>
      </c>
      <c r="X135" s="7"/>
      <c r="Y135" s="7"/>
      <c r="Z135" s="7">
        <v>0</v>
      </c>
      <c r="AA135" s="7">
        <v>0</v>
      </c>
      <c r="AB135" s="7" t="s">
        <v>139</v>
      </c>
      <c r="AC135" s="7" t="s">
        <v>139</v>
      </c>
      <c r="AD135" s="7"/>
      <c r="AE135" s="7"/>
      <c r="AF135" s="7"/>
      <c r="AG135" s="62">
        <v>2.3159999999999999E-3</v>
      </c>
      <c r="AH135" s="62">
        <v>0</v>
      </c>
      <c r="AI135" s="62">
        <v>0</v>
      </c>
      <c r="AJ135" s="62">
        <v>2.3159999999999999E-3</v>
      </c>
    </row>
    <row r="136" spans="1:36" x14ac:dyDescent="0.2">
      <c r="A136" s="48" t="s">
        <v>161</v>
      </c>
      <c r="B136" s="48" t="s">
        <v>162</v>
      </c>
      <c r="C136" s="48" t="s">
        <v>145</v>
      </c>
      <c r="G136" s="49">
        <v>43822</v>
      </c>
      <c r="H136" s="49">
        <v>43819</v>
      </c>
      <c r="I136" s="49">
        <v>43826</v>
      </c>
      <c r="J136" s="7">
        <v>0.15816</v>
      </c>
      <c r="K136" s="7" t="s">
        <v>139</v>
      </c>
      <c r="L136" s="7" t="s">
        <v>139</v>
      </c>
      <c r="M136" s="7">
        <v>0.15816</v>
      </c>
      <c r="N136" s="7">
        <v>0.15816</v>
      </c>
      <c r="O136" s="7">
        <v>0</v>
      </c>
      <c r="P136" s="7">
        <v>0</v>
      </c>
      <c r="Q136" s="7">
        <v>0.15816</v>
      </c>
      <c r="R136" s="7">
        <v>0.15570800000000001</v>
      </c>
      <c r="S136" s="7">
        <v>0</v>
      </c>
      <c r="T136" s="7">
        <v>0</v>
      </c>
      <c r="U136" s="7">
        <v>0.15570800000000001</v>
      </c>
      <c r="V136" s="7">
        <v>0</v>
      </c>
      <c r="W136" s="7" t="s">
        <v>139</v>
      </c>
      <c r="X136" s="7"/>
      <c r="Y136" s="7"/>
      <c r="Z136" s="7">
        <v>0</v>
      </c>
      <c r="AA136" s="7">
        <v>0</v>
      </c>
      <c r="AB136" s="7" t="s">
        <v>139</v>
      </c>
      <c r="AC136" s="7" t="s">
        <v>139</v>
      </c>
      <c r="AD136" s="7"/>
      <c r="AE136" s="7"/>
      <c r="AF136" s="7"/>
      <c r="AG136" s="62">
        <v>2.4520000000000002E-3</v>
      </c>
      <c r="AH136" s="62">
        <v>0</v>
      </c>
      <c r="AI136" s="62">
        <v>0</v>
      </c>
      <c r="AJ136" s="62">
        <v>2.4520000000000002E-3</v>
      </c>
    </row>
    <row r="137" spans="1:36" x14ac:dyDescent="0.2">
      <c r="A137" s="50" t="s">
        <v>83</v>
      </c>
      <c r="B137" s="51"/>
      <c r="C137" s="48"/>
      <c r="J137" s="52">
        <v>0.70295600000000003</v>
      </c>
      <c r="K137" s="7" t="s">
        <v>139</v>
      </c>
      <c r="L137" s="7" t="s">
        <v>139</v>
      </c>
      <c r="M137" s="52">
        <v>0.70295600000000003</v>
      </c>
      <c r="N137" s="52">
        <v>0.70295600000000003</v>
      </c>
      <c r="O137" s="52">
        <v>0</v>
      </c>
      <c r="P137" s="52">
        <v>0</v>
      </c>
      <c r="Q137" s="52">
        <v>0.70295600000000003</v>
      </c>
      <c r="R137" s="52">
        <v>0.69206000000000012</v>
      </c>
      <c r="S137" s="52">
        <v>0</v>
      </c>
      <c r="T137" s="52">
        <v>0</v>
      </c>
      <c r="U137" s="52">
        <v>0.69206000000000012</v>
      </c>
      <c r="V137" s="52">
        <v>0</v>
      </c>
      <c r="W137" s="7" t="s">
        <v>139</v>
      </c>
      <c r="X137" s="7"/>
      <c r="Y137" s="7"/>
      <c r="Z137" s="52">
        <v>0</v>
      </c>
      <c r="AA137" s="52">
        <v>0</v>
      </c>
      <c r="AB137" s="7" t="s">
        <v>139</v>
      </c>
      <c r="AC137" s="7" t="s">
        <v>139</v>
      </c>
      <c r="AD137" s="7"/>
      <c r="AE137" s="7"/>
      <c r="AF137" s="7"/>
      <c r="AG137" s="63">
        <v>1.0895999999999999E-2</v>
      </c>
      <c r="AH137" s="63">
        <v>0</v>
      </c>
      <c r="AI137" s="63">
        <v>0</v>
      </c>
      <c r="AJ137" s="63">
        <v>1.0895999999999999E-2</v>
      </c>
    </row>
    <row r="138" spans="1:36" x14ac:dyDescent="0.2">
      <c r="A138" s="51"/>
      <c r="B138" s="51"/>
      <c r="C138" s="51"/>
      <c r="J138" s="7"/>
      <c r="K138" s="7"/>
      <c r="L138" s="7"/>
      <c r="M138" s="7"/>
      <c r="O138" s="7"/>
      <c r="P138" s="7"/>
      <c r="Q138" s="7"/>
      <c r="R138" s="7"/>
      <c r="S138" s="7"/>
      <c r="T138" s="7"/>
      <c r="U138" s="7"/>
      <c r="V138" s="7"/>
      <c r="W138" s="7"/>
      <c r="X138" s="7"/>
      <c r="Y138" s="7"/>
      <c r="Z138" s="7"/>
      <c r="AA138" s="7"/>
      <c r="AB138" s="7"/>
      <c r="AC138" s="7"/>
      <c r="AD138" s="7"/>
      <c r="AE138" s="7"/>
      <c r="AF138" s="7"/>
      <c r="AG138" s="56"/>
      <c r="AH138" s="56"/>
      <c r="AI138" s="56"/>
      <c r="AJ138" s="56"/>
    </row>
    <row r="139" spans="1:36" x14ac:dyDescent="0.2">
      <c r="A139" s="48" t="s">
        <v>114</v>
      </c>
      <c r="B139" s="48" t="s">
        <v>115</v>
      </c>
      <c r="C139" s="48" t="s">
        <v>116</v>
      </c>
      <c r="G139" s="49">
        <v>43500</v>
      </c>
      <c r="H139" s="49">
        <v>43497</v>
      </c>
      <c r="I139" s="49">
        <v>43503</v>
      </c>
      <c r="J139" s="7">
        <f t="shared" si="32"/>
        <v>0.18122199999999999</v>
      </c>
      <c r="K139" s="7" t="s">
        <v>139</v>
      </c>
      <c r="L139" s="7" t="s">
        <v>139</v>
      </c>
      <c r="M139" s="7">
        <f t="shared" ref="M139:M150" si="65">IF(B139="","",ROUND(SUM(N139,O139,V139,Z139,AB139,AD139),6))</f>
        <v>0.18122199999999999</v>
      </c>
      <c r="N139" s="7">
        <v>0.18122199999999999</v>
      </c>
      <c r="O139" s="7">
        <v>0</v>
      </c>
      <c r="P139" s="7">
        <v>0</v>
      </c>
      <c r="Q139" s="7">
        <f t="shared" ref="Q139:Q150" si="66">IF(B139="","",ROUND(SUM(N139,O139,P139),6))</f>
        <v>0.18122199999999999</v>
      </c>
      <c r="R139" s="7">
        <v>0</v>
      </c>
      <c r="S139" s="7">
        <v>0</v>
      </c>
      <c r="T139" s="7">
        <v>0</v>
      </c>
      <c r="U139" s="7">
        <f t="shared" ref="U139:U150" si="67">IF(B139="","",ROUND(SUM(R139:T139),6))</f>
        <v>0</v>
      </c>
      <c r="V139" s="7">
        <v>0</v>
      </c>
      <c r="W139" s="7" t="s">
        <v>139</v>
      </c>
      <c r="X139" s="7"/>
      <c r="Y139" s="7"/>
      <c r="Z139" s="7">
        <v>0</v>
      </c>
      <c r="AA139" s="7">
        <v>0</v>
      </c>
      <c r="AB139" s="7" t="s">
        <v>139</v>
      </c>
      <c r="AC139" s="7" t="s">
        <v>139</v>
      </c>
      <c r="AD139" s="7"/>
      <c r="AE139" s="7"/>
      <c r="AF139" s="7"/>
      <c r="AG139" s="56"/>
      <c r="AH139" s="56"/>
      <c r="AI139" s="56"/>
      <c r="AJ139" s="56"/>
    </row>
    <row r="140" spans="1:36" x14ac:dyDescent="0.2">
      <c r="A140" s="48" t="s">
        <v>114</v>
      </c>
      <c r="B140" s="48" t="s">
        <v>115</v>
      </c>
      <c r="C140" s="48" t="s">
        <v>116</v>
      </c>
      <c r="G140" s="49">
        <v>43528</v>
      </c>
      <c r="H140" s="49">
        <v>43525</v>
      </c>
      <c r="I140" s="49">
        <v>43531</v>
      </c>
      <c r="J140" s="7">
        <f t="shared" si="32"/>
        <v>0.16439300000000001</v>
      </c>
      <c r="K140" s="7" t="s">
        <v>139</v>
      </c>
      <c r="L140" s="7" t="s">
        <v>139</v>
      </c>
      <c r="M140" s="7">
        <f t="shared" si="65"/>
        <v>0.16439300000000001</v>
      </c>
      <c r="N140" s="7">
        <v>0.16439300000000001</v>
      </c>
      <c r="O140" s="7">
        <v>0</v>
      </c>
      <c r="P140" s="7">
        <v>0</v>
      </c>
      <c r="Q140" s="7">
        <f t="shared" si="66"/>
        <v>0.16439300000000001</v>
      </c>
      <c r="R140" s="7">
        <v>0</v>
      </c>
      <c r="S140" s="7">
        <v>0</v>
      </c>
      <c r="T140" s="7">
        <v>0</v>
      </c>
      <c r="U140" s="7">
        <f t="shared" si="67"/>
        <v>0</v>
      </c>
      <c r="V140" s="7">
        <v>0</v>
      </c>
      <c r="W140" s="7" t="s">
        <v>139</v>
      </c>
      <c r="X140" s="7"/>
      <c r="Y140" s="7"/>
      <c r="Z140" s="7">
        <v>0</v>
      </c>
      <c r="AA140" s="7">
        <v>0</v>
      </c>
      <c r="AB140" s="7" t="s">
        <v>139</v>
      </c>
      <c r="AC140" s="7" t="s">
        <v>139</v>
      </c>
      <c r="AD140" s="7"/>
      <c r="AE140" s="7"/>
      <c r="AF140" s="7"/>
      <c r="AG140" s="56"/>
      <c r="AH140" s="56"/>
      <c r="AI140" s="56"/>
      <c r="AJ140" s="56"/>
    </row>
    <row r="141" spans="1:36" x14ac:dyDescent="0.2">
      <c r="A141" s="48" t="s">
        <v>114</v>
      </c>
      <c r="B141" s="48" t="s">
        <v>115</v>
      </c>
      <c r="C141" s="48" t="s">
        <v>116</v>
      </c>
      <c r="G141" s="49">
        <v>43557</v>
      </c>
      <c r="H141" s="49">
        <v>43556</v>
      </c>
      <c r="I141" s="49">
        <v>43560</v>
      </c>
      <c r="J141" s="7">
        <f t="shared" si="32"/>
        <v>0.18213199999999999</v>
      </c>
      <c r="K141" s="7" t="s">
        <v>139</v>
      </c>
      <c r="L141" s="7" t="s">
        <v>139</v>
      </c>
      <c r="M141" s="7">
        <f t="shared" si="65"/>
        <v>0.18213199999999999</v>
      </c>
      <c r="N141" s="7">
        <v>0.18213199999999999</v>
      </c>
      <c r="O141" s="7">
        <v>0</v>
      </c>
      <c r="P141" s="7">
        <v>0</v>
      </c>
      <c r="Q141" s="7">
        <f t="shared" si="66"/>
        <v>0.18213199999999999</v>
      </c>
      <c r="R141" s="7">
        <v>0</v>
      </c>
      <c r="S141" s="7">
        <v>0</v>
      </c>
      <c r="T141" s="7">
        <v>0</v>
      </c>
      <c r="U141" s="7">
        <f t="shared" si="67"/>
        <v>0</v>
      </c>
      <c r="V141" s="7">
        <v>0</v>
      </c>
      <c r="W141" s="7" t="s">
        <v>139</v>
      </c>
      <c r="X141" s="7"/>
      <c r="Y141" s="7"/>
      <c r="Z141" s="7">
        <v>0</v>
      </c>
      <c r="AA141" s="7">
        <v>0</v>
      </c>
      <c r="AB141" s="7" t="s">
        <v>139</v>
      </c>
      <c r="AC141" s="7" t="s">
        <v>139</v>
      </c>
      <c r="AD141" s="7"/>
      <c r="AE141" s="7"/>
      <c r="AF141" s="7"/>
      <c r="AG141" s="56"/>
      <c r="AH141" s="56"/>
      <c r="AI141" s="56"/>
      <c r="AJ141" s="56"/>
    </row>
    <row r="142" spans="1:36" x14ac:dyDescent="0.2">
      <c r="A142" s="48" t="s">
        <v>114</v>
      </c>
      <c r="B142" s="48" t="s">
        <v>115</v>
      </c>
      <c r="C142" s="48" t="s">
        <v>116</v>
      </c>
      <c r="G142" s="49">
        <v>43587</v>
      </c>
      <c r="H142" s="49">
        <v>43586</v>
      </c>
      <c r="I142" s="49">
        <v>43592</v>
      </c>
      <c r="J142" s="7">
        <f t="shared" si="32"/>
        <v>0.17422399999999999</v>
      </c>
      <c r="K142" s="7" t="s">
        <v>139</v>
      </c>
      <c r="L142" s="7" t="s">
        <v>139</v>
      </c>
      <c r="M142" s="7">
        <f t="shared" si="65"/>
        <v>0.17422399999999999</v>
      </c>
      <c r="N142" s="7">
        <v>0.17422399999999999</v>
      </c>
      <c r="O142" s="7">
        <v>0</v>
      </c>
      <c r="P142" s="7">
        <v>0</v>
      </c>
      <c r="Q142" s="7">
        <f t="shared" si="66"/>
        <v>0.17422399999999999</v>
      </c>
      <c r="R142" s="7">
        <v>0</v>
      </c>
      <c r="S142" s="7">
        <v>0</v>
      </c>
      <c r="T142" s="7">
        <v>0</v>
      </c>
      <c r="U142" s="7">
        <f t="shared" si="67"/>
        <v>0</v>
      </c>
      <c r="V142" s="7">
        <v>0</v>
      </c>
      <c r="W142" s="7" t="s">
        <v>139</v>
      </c>
      <c r="X142" s="7"/>
      <c r="Y142" s="7"/>
      <c r="Z142" s="7">
        <v>0</v>
      </c>
      <c r="AA142" s="7">
        <v>0</v>
      </c>
      <c r="AB142" s="7" t="s">
        <v>139</v>
      </c>
      <c r="AC142" s="7" t="s">
        <v>139</v>
      </c>
      <c r="AD142" s="7"/>
      <c r="AE142" s="7"/>
      <c r="AF142" s="7"/>
      <c r="AG142" s="56"/>
      <c r="AH142" s="56"/>
      <c r="AI142" s="56"/>
      <c r="AJ142" s="56"/>
    </row>
    <row r="143" spans="1:36" x14ac:dyDescent="0.2">
      <c r="A143" s="48" t="s">
        <v>114</v>
      </c>
      <c r="B143" s="48" t="s">
        <v>115</v>
      </c>
      <c r="C143" s="48" t="s">
        <v>116</v>
      </c>
      <c r="G143" s="49">
        <v>43620</v>
      </c>
      <c r="H143" s="49">
        <v>43619</v>
      </c>
      <c r="I143" s="49">
        <v>43623</v>
      </c>
      <c r="J143" s="7">
        <f t="shared" si="32"/>
        <v>0.238955</v>
      </c>
      <c r="K143" s="7" t="s">
        <v>139</v>
      </c>
      <c r="L143" s="7" t="s">
        <v>139</v>
      </c>
      <c r="M143" s="7">
        <f t="shared" si="65"/>
        <v>0.238955</v>
      </c>
      <c r="N143" s="7">
        <v>0.238955</v>
      </c>
      <c r="O143" s="7">
        <v>0</v>
      </c>
      <c r="P143" s="7">
        <v>0</v>
      </c>
      <c r="Q143" s="7">
        <f t="shared" si="66"/>
        <v>0.238955</v>
      </c>
      <c r="R143" s="7">
        <v>0</v>
      </c>
      <c r="S143" s="7">
        <v>0</v>
      </c>
      <c r="T143" s="7">
        <v>0</v>
      </c>
      <c r="U143" s="7">
        <f t="shared" si="67"/>
        <v>0</v>
      </c>
      <c r="V143" s="7">
        <v>0</v>
      </c>
      <c r="W143" s="7" t="s">
        <v>139</v>
      </c>
      <c r="X143" s="7"/>
      <c r="Y143" s="7"/>
      <c r="Z143" s="7">
        <v>0</v>
      </c>
      <c r="AA143" s="7">
        <v>0</v>
      </c>
      <c r="AB143" s="7" t="s">
        <v>139</v>
      </c>
      <c r="AC143" s="7" t="s">
        <v>139</v>
      </c>
      <c r="AD143" s="7"/>
      <c r="AE143" s="7"/>
      <c r="AF143" s="7"/>
      <c r="AG143" s="56"/>
      <c r="AH143" s="56"/>
      <c r="AI143" s="56"/>
      <c r="AJ143" s="56"/>
    </row>
    <row r="144" spans="1:36" x14ac:dyDescent="0.2">
      <c r="A144" s="48" t="s">
        <v>114</v>
      </c>
      <c r="B144" s="48" t="s">
        <v>115</v>
      </c>
      <c r="C144" s="48" t="s">
        <v>116</v>
      </c>
      <c r="G144" s="49">
        <v>43648</v>
      </c>
      <c r="H144" s="49">
        <v>43647</v>
      </c>
      <c r="I144" s="49">
        <v>43654</v>
      </c>
      <c r="J144" s="7">
        <f t="shared" si="32"/>
        <v>0.176429</v>
      </c>
      <c r="K144" s="7" t="s">
        <v>139</v>
      </c>
      <c r="L144" s="7" t="s">
        <v>139</v>
      </c>
      <c r="M144" s="7">
        <f t="shared" si="65"/>
        <v>0.176429</v>
      </c>
      <c r="N144" s="7">
        <v>0.176429</v>
      </c>
      <c r="O144" s="7">
        <v>0</v>
      </c>
      <c r="P144" s="7">
        <v>0</v>
      </c>
      <c r="Q144" s="7">
        <f t="shared" si="66"/>
        <v>0.176429</v>
      </c>
      <c r="R144" s="7">
        <v>0</v>
      </c>
      <c r="S144" s="7">
        <v>0</v>
      </c>
      <c r="T144" s="7">
        <v>0</v>
      </c>
      <c r="U144" s="7">
        <f t="shared" si="67"/>
        <v>0</v>
      </c>
      <c r="V144" s="7">
        <v>0</v>
      </c>
      <c r="W144" s="7" t="s">
        <v>139</v>
      </c>
      <c r="X144" s="7"/>
      <c r="Y144" s="7"/>
      <c r="Z144" s="7">
        <v>0</v>
      </c>
      <c r="AA144" s="7">
        <v>0</v>
      </c>
      <c r="AB144" s="7" t="s">
        <v>139</v>
      </c>
      <c r="AC144" s="7" t="s">
        <v>139</v>
      </c>
      <c r="AD144" s="7"/>
      <c r="AE144" s="7"/>
      <c r="AF144" s="7"/>
      <c r="AG144" s="56"/>
      <c r="AH144" s="56"/>
      <c r="AI144" s="56"/>
      <c r="AJ144" s="56"/>
    </row>
    <row r="145" spans="1:36" x14ac:dyDescent="0.2">
      <c r="A145" s="48" t="s">
        <v>114</v>
      </c>
      <c r="B145" s="48" t="s">
        <v>115</v>
      </c>
      <c r="C145" s="48" t="s">
        <v>116</v>
      </c>
      <c r="G145" s="49">
        <v>43679</v>
      </c>
      <c r="H145" s="49">
        <v>43678</v>
      </c>
      <c r="I145" s="49">
        <v>43684</v>
      </c>
      <c r="J145" s="7">
        <f t="shared" si="32"/>
        <v>0.174507</v>
      </c>
      <c r="K145" s="7" t="s">
        <v>139</v>
      </c>
      <c r="L145" s="7" t="s">
        <v>139</v>
      </c>
      <c r="M145" s="7">
        <f t="shared" si="65"/>
        <v>0.174507</v>
      </c>
      <c r="N145" s="7">
        <v>0.174507</v>
      </c>
      <c r="O145" s="7">
        <v>0</v>
      </c>
      <c r="P145" s="7">
        <v>0</v>
      </c>
      <c r="Q145" s="7">
        <f t="shared" si="66"/>
        <v>0.174507</v>
      </c>
      <c r="R145" s="7">
        <v>0</v>
      </c>
      <c r="S145" s="7">
        <v>0</v>
      </c>
      <c r="T145" s="7">
        <v>0</v>
      </c>
      <c r="U145" s="7">
        <f t="shared" si="67"/>
        <v>0</v>
      </c>
      <c r="V145" s="7">
        <v>0</v>
      </c>
      <c r="W145" s="7" t="s">
        <v>139</v>
      </c>
      <c r="X145" s="7"/>
      <c r="Y145" s="7"/>
      <c r="Z145" s="7">
        <v>0</v>
      </c>
      <c r="AA145" s="7">
        <v>0</v>
      </c>
      <c r="AB145" s="7" t="s">
        <v>139</v>
      </c>
      <c r="AC145" s="7" t="s">
        <v>139</v>
      </c>
      <c r="AD145" s="7"/>
      <c r="AE145" s="7"/>
      <c r="AF145" s="7"/>
      <c r="AG145" s="56"/>
      <c r="AH145" s="56"/>
      <c r="AI145" s="56"/>
      <c r="AJ145" s="56"/>
    </row>
    <row r="146" spans="1:36" x14ac:dyDescent="0.2">
      <c r="A146" s="48" t="s">
        <v>114</v>
      </c>
      <c r="B146" s="48" t="s">
        <v>115</v>
      </c>
      <c r="C146" s="48" t="s">
        <v>116</v>
      </c>
      <c r="G146" s="49">
        <v>43712</v>
      </c>
      <c r="H146" s="49">
        <v>43711</v>
      </c>
      <c r="I146" s="49">
        <v>43717</v>
      </c>
      <c r="J146" s="7">
        <f t="shared" ref="J146:J208" si="68">IF(B146="","",ROUND(SUM(K146,L146,M146),6))</f>
        <v>0.20331299999999999</v>
      </c>
      <c r="K146" s="7" t="s">
        <v>139</v>
      </c>
      <c r="L146" s="7" t="s">
        <v>139</v>
      </c>
      <c r="M146" s="7">
        <f t="shared" si="65"/>
        <v>0.20331299999999999</v>
      </c>
      <c r="N146" s="7">
        <v>0.20331299999999999</v>
      </c>
      <c r="O146" s="7">
        <v>0</v>
      </c>
      <c r="P146" s="7">
        <v>0</v>
      </c>
      <c r="Q146" s="7">
        <f t="shared" si="66"/>
        <v>0.20331299999999999</v>
      </c>
      <c r="R146" s="7">
        <v>0</v>
      </c>
      <c r="S146" s="7">
        <v>0</v>
      </c>
      <c r="T146" s="7">
        <v>0</v>
      </c>
      <c r="U146" s="7">
        <f t="shared" si="67"/>
        <v>0</v>
      </c>
      <c r="V146" s="7">
        <v>0</v>
      </c>
      <c r="W146" s="7" t="s">
        <v>139</v>
      </c>
      <c r="X146" s="7"/>
      <c r="Y146" s="7"/>
      <c r="Z146" s="7">
        <v>0</v>
      </c>
      <c r="AA146" s="7">
        <v>0</v>
      </c>
      <c r="AB146" s="7" t="s">
        <v>139</v>
      </c>
      <c r="AC146" s="7" t="s">
        <v>139</v>
      </c>
      <c r="AD146" s="7"/>
      <c r="AE146" s="7"/>
      <c r="AF146" s="7"/>
      <c r="AG146" s="56"/>
      <c r="AH146" s="56"/>
      <c r="AI146" s="56"/>
      <c r="AJ146" s="56"/>
    </row>
    <row r="147" spans="1:36" x14ac:dyDescent="0.2">
      <c r="A147" s="48" t="s">
        <v>114</v>
      </c>
      <c r="B147" s="48" t="s">
        <v>115</v>
      </c>
      <c r="C147" s="48" t="s">
        <v>116</v>
      </c>
      <c r="G147" s="49">
        <v>43740</v>
      </c>
      <c r="H147" s="49">
        <v>43739</v>
      </c>
      <c r="I147" s="49">
        <v>43745</v>
      </c>
      <c r="J147" s="7">
        <f t="shared" si="68"/>
        <v>0.16813700000000001</v>
      </c>
      <c r="K147" s="7" t="s">
        <v>139</v>
      </c>
      <c r="L147" s="7" t="s">
        <v>139</v>
      </c>
      <c r="M147" s="7">
        <f t="shared" si="65"/>
        <v>0.16813700000000001</v>
      </c>
      <c r="N147" s="7">
        <v>0.16813700000000001</v>
      </c>
      <c r="O147" s="7">
        <v>0</v>
      </c>
      <c r="P147" s="7">
        <v>0</v>
      </c>
      <c r="Q147" s="7">
        <f t="shared" si="66"/>
        <v>0.16813700000000001</v>
      </c>
      <c r="R147" s="7">
        <v>0</v>
      </c>
      <c r="S147" s="7">
        <v>0</v>
      </c>
      <c r="T147" s="7">
        <v>0</v>
      </c>
      <c r="U147" s="7">
        <f t="shared" si="67"/>
        <v>0</v>
      </c>
      <c r="V147" s="7">
        <v>0</v>
      </c>
      <c r="W147" s="7" t="s">
        <v>139</v>
      </c>
      <c r="X147" s="7"/>
      <c r="Y147" s="7"/>
      <c r="Z147" s="7">
        <v>0</v>
      </c>
      <c r="AA147" s="7">
        <v>0</v>
      </c>
      <c r="AB147" s="7" t="s">
        <v>139</v>
      </c>
      <c r="AC147" s="7" t="s">
        <v>139</v>
      </c>
      <c r="AD147" s="7"/>
      <c r="AE147" s="7"/>
      <c r="AF147" s="7"/>
      <c r="AG147" s="56"/>
      <c r="AH147" s="56"/>
      <c r="AI147" s="56"/>
      <c r="AJ147" s="56"/>
    </row>
    <row r="148" spans="1:36" x14ac:dyDescent="0.2">
      <c r="A148" s="48" t="s">
        <v>114</v>
      </c>
      <c r="B148" s="48" t="s">
        <v>115</v>
      </c>
      <c r="C148" s="48" t="s">
        <v>116</v>
      </c>
      <c r="G148" s="49">
        <v>43773</v>
      </c>
      <c r="H148" s="49">
        <v>43770</v>
      </c>
      <c r="I148" s="49">
        <v>43776</v>
      </c>
      <c r="J148" s="7">
        <f t="shared" si="68"/>
        <v>0.17269999999999999</v>
      </c>
      <c r="K148" s="7" t="s">
        <v>139</v>
      </c>
      <c r="L148" s="7" t="s">
        <v>139</v>
      </c>
      <c r="M148" s="7">
        <f t="shared" si="65"/>
        <v>0.17269999999999999</v>
      </c>
      <c r="N148" s="7">
        <v>0.17269999999999999</v>
      </c>
      <c r="O148" s="7">
        <v>0</v>
      </c>
      <c r="P148" s="7">
        <v>0</v>
      </c>
      <c r="Q148" s="7">
        <f t="shared" si="66"/>
        <v>0.17269999999999999</v>
      </c>
      <c r="R148" s="7">
        <v>0</v>
      </c>
      <c r="S148" s="7">
        <v>0</v>
      </c>
      <c r="T148" s="7">
        <v>0</v>
      </c>
      <c r="U148" s="7">
        <f t="shared" si="67"/>
        <v>0</v>
      </c>
      <c r="V148" s="7">
        <v>0</v>
      </c>
      <c r="W148" s="7" t="s">
        <v>139</v>
      </c>
      <c r="X148" s="7"/>
      <c r="Y148" s="7"/>
      <c r="Z148" s="7">
        <v>0</v>
      </c>
      <c r="AA148" s="7">
        <v>0</v>
      </c>
      <c r="AB148" s="7" t="s">
        <v>139</v>
      </c>
      <c r="AC148" s="7" t="s">
        <v>139</v>
      </c>
      <c r="AD148" s="7"/>
      <c r="AE148" s="7"/>
      <c r="AF148" s="7"/>
      <c r="AG148" s="56"/>
      <c r="AH148" s="56"/>
      <c r="AI148" s="56"/>
      <c r="AJ148" s="56"/>
    </row>
    <row r="149" spans="1:36" x14ac:dyDescent="0.2">
      <c r="A149" s="48" t="s">
        <v>114</v>
      </c>
      <c r="B149" s="48" t="s">
        <v>115</v>
      </c>
      <c r="C149" s="48" t="s">
        <v>116</v>
      </c>
      <c r="G149" s="49">
        <v>43802</v>
      </c>
      <c r="H149" s="49">
        <v>43801</v>
      </c>
      <c r="I149" s="49">
        <v>43805</v>
      </c>
      <c r="J149" s="7">
        <f t="shared" si="68"/>
        <v>0.14113899999999999</v>
      </c>
      <c r="K149" s="7" t="s">
        <v>139</v>
      </c>
      <c r="L149" s="7" t="s">
        <v>139</v>
      </c>
      <c r="M149" s="7">
        <f t="shared" si="65"/>
        <v>0.14113899999999999</v>
      </c>
      <c r="N149" s="7">
        <v>0.14113899999999999</v>
      </c>
      <c r="O149" s="7">
        <v>0</v>
      </c>
      <c r="P149" s="7">
        <v>0</v>
      </c>
      <c r="Q149" s="7">
        <f t="shared" si="66"/>
        <v>0.14113899999999999</v>
      </c>
      <c r="R149" s="7">
        <v>0</v>
      </c>
      <c r="S149" s="7">
        <v>0</v>
      </c>
      <c r="T149" s="7">
        <v>0</v>
      </c>
      <c r="U149" s="7">
        <f t="shared" si="67"/>
        <v>0</v>
      </c>
      <c r="V149" s="7">
        <v>0</v>
      </c>
      <c r="W149" s="7" t="s">
        <v>139</v>
      </c>
      <c r="X149" s="7"/>
      <c r="Y149" s="7"/>
      <c r="Z149" s="7">
        <v>0</v>
      </c>
      <c r="AA149" s="7">
        <v>0</v>
      </c>
      <c r="AB149" s="7" t="s">
        <v>139</v>
      </c>
      <c r="AC149" s="7" t="s">
        <v>139</v>
      </c>
      <c r="AD149" s="7"/>
      <c r="AE149" s="7"/>
      <c r="AF149" s="7"/>
      <c r="AG149" s="56"/>
      <c r="AH149" s="56"/>
      <c r="AI149" s="56"/>
      <c r="AJ149" s="56"/>
    </row>
    <row r="150" spans="1:36" x14ac:dyDescent="0.2">
      <c r="A150" s="48" t="s">
        <v>114</v>
      </c>
      <c r="B150" s="48" t="s">
        <v>115</v>
      </c>
      <c r="C150" s="48" t="s">
        <v>116</v>
      </c>
      <c r="G150" s="49">
        <v>43822</v>
      </c>
      <c r="H150" s="49">
        <v>43819</v>
      </c>
      <c r="I150" s="49">
        <v>43826</v>
      </c>
      <c r="J150" s="7">
        <f t="shared" si="68"/>
        <v>0.17324300000000001</v>
      </c>
      <c r="K150" s="7" t="s">
        <v>139</v>
      </c>
      <c r="L150" s="7" t="s">
        <v>139</v>
      </c>
      <c r="M150" s="7">
        <f t="shared" si="65"/>
        <v>0.17324300000000001</v>
      </c>
      <c r="N150" s="7">
        <v>0.17324300000000001</v>
      </c>
      <c r="O150" s="7">
        <v>0</v>
      </c>
      <c r="P150" s="7">
        <v>0</v>
      </c>
      <c r="Q150" s="7">
        <f t="shared" si="66"/>
        <v>0.17324300000000001</v>
      </c>
      <c r="R150" s="7">
        <v>0</v>
      </c>
      <c r="S150" s="7">
        <v>0</v>
      </c>
      <c r="T150" s="7">
        <v>0</v>
      </c>
      <c r="U150" s="7">
        <f t="shared" si="67"/>
        <v>0</v>
      </c>
      <c r="V150" s="7">
        <v>0</v>
      </c>
      <c r="W150" s="7" t="s">
        <v>139</v>
      </c>
      <c r="X150" s="7"/>
      <c r="Y150" s="7"/>
      <c r="Z150" s="7">
        <v>0</v>
      </c>
      <c r="AA150" s="7">
        <v>0</v>
      </c>
      <c r="AB150" s="7" t="s">
        <v>139</v>
      </c>
      <c r="AC150" s="7" t="s">
        <v>139</v>
      </c>
      <c r="AD150" s="7"/>
      <c r="AE150" s="7"/>
      <c r="AF150" s="7"/>
      <c r="AG150" s="56"/>
      <c r="AH150" s="56"/>
      <c r="AI150" s="56"/>
      <c r="AJ150" s="56"/>
    </row>
    <row r="151" spans="1:36" x14ac:dyDescent="0.2">
      <c r="A151" s="50" t="s">
        <v>83</v>
      </c>
      <c r="B151" s="51"/>
      <c r="C151" s="51"/>
      <c r="J151" s="52">
        <f>SUM(J139:J150)</f>
        <v>2.1503939999999999</v>
      </c>
      <c r="K151" s="7" t="s">
        <v>139</v>
      </c>
      <c r="L151" s="7" t="s">
        <v>139</v>
      </c>
      <c r="M151" s="52">
        <f t="shared" ref="M151:V151" si="69">SUM(M139:M150)</f>
        <v>2.1503939999999999</v>
      </c>
      <c r="N151" s="52">
        <f t="shared" si="69"/>
        <v>2.1503939999999999</v>
      </c>
      <c r="O151" s="52">
        <f t="shared" si="69"/>
        <v>0</v>
      </c>
      <c r="P151" s="52">
        <f t="shared" si="69"/>
        <v>0</v>
      </c>
      <c r="Q151" s="52">
        <f t="shared" si="69"/>
        <v>2.1503939999999999</v>
      </c>
      <c r="R151" s="52">
        <f t="shared" si="69"/>
        <v>0</v>
      </c>
      <c r="S151" s="52">
        <f t="shared" si="69"/>
        <v>0</v>
      </c>
      <c r="T151" s="52">
        <f t="shared" si="69"/>
        <v>0</v>
      </c>
      <c r="U151" s="52">
        <f t="shared" si="69"/>
        <v>0</v>
      </c>
      <c r="V151" s="52">
        <f t="shared" si="69"/>
        <v>0</v>
      </c>
      <c r="W151" s="7" t="s">
        <v>139</v>
      </c>
      <c r="X151" s="7"/>
      <c r="Y151" s="7"/>
      <c r="Z151" s="52">
        <f>SUM(Z139:Z150)</f>
        <v>0</v>
      </c>
      <c r="AA151" s="52">
        <f>SUM(AA139:AA150)</f>
        <v>0</v>
      </c>
      <c r="AB151" s="7" t="s">
        <v>139</v>
      </c>
      <c r="AC151" s="7" t="s">
        <v>139</v>
      </c>
      <c r="AD151" s="7"/>
      <c r="AE151" s="7"/>
      <c r="AF151" s="7"/>
      <c r="AG151" s="56"/>
      <c r="AH151" s="56"/>
      <c r="AI151" s="56"/>
      <c r="AJ151" s="56"/>
    </row>
    <row r="152" spans="1:36" x14ac:dyDescent="0.2">
      <c r="A152" s="51"/>
      <c r="B152" s="51"/>
      <c r="C152" s="51"/>
      <c r="J152" s="7" t="str">
        <f t="shared" si="68"/>
        <v/>
      </c>
      <c r="K152" s="7" t="s">
        <v>139</v>
      </c>
      <c r="L152" s="7" t="s">
        <v>139</v>
      </c>
      <c r="M152" s="7" t="str">
        <f t="shared" ref="M152:M164" si="70">IF(B152="","",ROUND(SUM(N152,O152,V152,Z152,AB152,AD152),6))</f>
        <v/>
      </c>
      <c r="N152" s="7" t="s">
        <v>139</v>
      </c>
      <c r="O152" s="7" t="s">
        <v>139</v>
      </c>
      <c r="P152" s="7" t="s">
        <v>139</v>
      </c>
      <c r="Q152" s="7" t="str">
        <f t="shared" ref="Q152:Q164" si="71">IF(B152="","",ROUND(SUM(N152,O152,P152),6))</f>
        <v/>
      </c>
      <c r="R152" s="7" t="s">
        <v>139</v>
      </c>
      <c r="S152" s="7" t="s">
        <v>139</v>
      </c>
      <c r="T152" s="7" t="s">
        <v>139</v>
      </c>
      <c r="U152" s="7" t="str">
        <f t="shared" ref="U152:U164" si="72">IF(B152="","",ROUND(SUM(R152:T152),6))</f>
        <v/>
      </c>
      <c r="V152" s="7" t="s">
        <v>139</v>
      </c>
      <c r="W152" s="7" t="s">
        <v>139</v>
      </c>
      <c r="X152" s="7"/>
      <c r="Y152" s="7"/>
      <c r="Z152" s="7" t="s">
        <v>139</v>
      </c>
      <c r="AA152" s="7" t="s">
        <v>139</v>
      </c>
      <c r="AB152" s="7" t="s">
        <v>139</v>
      </c>
      <c r="AC152" s="7" t="s">
        <v>139</v>
      </c>
      <c r="AD152" s="7"/>
      <c r="AE152" s="7"/>
      <c r="AF152" s="7"/>
      <c r="AG152" s="56"/>
      <c r="AH152" s="56"/>
      <c r="AI152" s="56"/>
      <c r="AJ152" s="56"/>
    </row>
    <row r="153" spans="1:36" x14ac:dyDescent="0.2">
      <c r="A153" s="48" t="s">
        <v>117</v>
      </c>
      <c r="B153" s="48" t="s">
        <v>118</v>
      </c>
      <c r="C153" s="48" t="s">
        <v>119</v>
      </c>
      <c r="G153" s="49">
        <v>43500</v>
      </c>
      <c r="H153" s="49">
        <v>43497</v>
      </c>
      <c r="I153" s="49">
        <v>43503</v>
      </c>
      <c r="J153" s="7">
        <f t="shared" si="68"/>
        <v>0.153444</v>
      </c>
      <c r="K153" s="7" t="s">
        <v>139</v>
      </c>
      <c r="L153" s="7" t="s">
        <v>139</v>
      </c>
      <c r="M153" s="7">
        <f t="shared" si="70"/>
        <v>0.153444</v>
      </c>
      <c r="N153" s="7">
        <v>0.153444</v>
      </c>
      <c r="O153" s="7">
        <v>0</v>
      </c>
      <c r="P153" s="7">
        <v>0</v>
      </c>
      <c r="Q153" s="7">
        <f t="shared" si="71"/>
        <v>0.153444</v>
      </c>
      <c r="R153" s="7">
        <v>0</v>
      </c>
      <c r="S153" s="7">
        <v>0</v>
      </c>
      <c r="T153" s="7">
        <v>0</v>
      </c>
      <c r="U153" s="7">
        <f t="shared" si="72"/>
        <v>0</v>
      </c>
      <c r="V153" s="7">
        <v>0</v>
      </c>
      <c r="W153" s="7" t="s">
        <v>139</v>
      </c>
      <c r="X153" s="7"/>
      <c r="Y153" s="7"/>
      <c r="Z153" s="7">
        <v>0</v>
      </c>
      <c r="AA153" s="7">
        <v>0</v>
      </c>
      <c r="AB153" s="7" t="s">
        <v>139</v>
      </c>
      <c r="AC153" s="7" t="s">
        <v>139</v>
      </c>
      <c r="AD153" s="7"/>
      <c r="AE153" s="7"/>
      <c r="AF153" s="7"/>
      <c r="AG153" s="56"/>
      <c r="AH153" s="56"/>
      <c r="AI153" s="56"/>
      <c r="AJ153" s="56"/>
    </row>
    <row r="154" spans="1:36" x14ac:dyDescent="0.2">
      <c r="A154" s="48" t="s">
        <v>117</v>
      </c>
      <c r="B154" s="48" t="s">
        <v>118</v>
      </c>
      <c r="C154" s="48" t="s">
        <v>119</v>
      </c>
      <c r="G154" s="49">
        <v>43528</v>
      </c>
      <c r="H154" s="49">
        <v>43525</v>
      </c>
      <c r="I154" s="49">
        <v>43531</v>
      </c>
      <c r="J154" s="7">
        <f t="shared" si="68"/>
        <v>0.127586</v>
      </c>
      <c r="K154" s="7" t="s">
        <v>139</v>
      </c>
      <c r="L154" s="7" t="s">
        <v>139</v>
      </c>
      <c r="M154" s="7">
        <f t="shared" si="70"/>
        <v>0.127586</v>
      </c>
      <c r="N154" s="7">
        <v>0.127586</v>
      </c>
      <c r="O154" s="7">
        <v>0</v>
      </c>
      <c r="P154" s="7">
        <v>0</v>
      </c>
      <c r="Q154" s="7">
        <f t="shared" si="71"/>
        <v>0.127586</v>
      </c>
      <c r="R154" s="7">
        <v>0</v>
      </c>
      <c r="S154" s="7">
        <v>0</v>
      </c>
      <c r="T154" s="7">
        <v>0</v>
      </c>
      <c r="U154" s="7">
        <f t="shared" si="72"/>
        <v>0</v>
      </c>
      <c r="V154" s="7">
        <v>0</v>
      </c>
      <c r="W154" s="7" t="s">
        <v>139</v>
      </c>
      <c r="X154" s="7"/>
      <c r="Y154" s="7"/>
      <c r="Z154" s="7">
        <v>0</v>
      </c>
      <c r="AA154" s="7">
        <v>0</v>
      </c>
      <c r="AB154" s="7" t="s">
        <v>139</v>
      </c>
      <c r="AC154" s="7" t="s">
        <v>139</v>
      </c>
      <c r="AD154" s="7"/>
      <c r="AE154" s="7"/>
      <c r="AF154" s="7"/>
      <c r="AG154" s="56"/>
      <c r="AH154" s="56"/>
      <c r="AI154" s="56"/>
      <c r="AJ154" s="56"/>
    </row>
    <row r="155" spans="1:36" x14ac:dyDescent="0.2">
      <c r="A155" s="48" t="s">
        <v>117</v>
      </c>
      <c r="B155" s="48" t="s">
        <v>118</v>
      </c>
      <c r="C155" s="48" t="s">
        <v>119</v>
      </c>
      <c r="G155" s="49">
        <v>43557</v>
      </c>
      <c r="H155" s="49">
        <v>43556</v>
      </c>
      <c r="I155" s="49">
        <v>43560</v>
      </c>
      <c r="J155" s="7">
        <f t="shared" si="68"/>
        <v>0.135683</v>
      </c>
      <c r="K155" s="7" t="s">
        <v>139</v>
      </c>
      <c r="L155" s="7" t="s">
        <v>139</v>
      </c>
      <c r="M155" s="7">
        <f t="shared" si="70"/>
        <v>0.135683</v>
      </c>
      <c r="N155" s="7">
        <v>0.135683</v>
      </c>
      <c r="O155" s="7">
        <v>0</v>
      </c>
      <c r="P155" s="7">
        <v>0</v>
      </c>
      <c r="Q155" s="7">
        <f t="shared" si="71"/>
        <v>0.135683</v>
      </c>
      <c r="R155" s="7">
        <v>0</v>
      </c>
      <c r="S155" s="7">
        <v>0</v>
      </c>
      <c r="T155" s="7">
        <v>0</v>
      </c>
      <c r="U155" s="7">
        <f t="shared" si="72"/>
        <v>0</v>
      </c>
      <c r="V155" s="7">
        <v>0</v>
      </c>
      <c r="W155" s="7" t="s">
        <v>139</v>
      </c>
      <c r="X155" s="7"/>
      <c r="Y155" s="7"/>
      <c r="Z155" s="7">
        <v>0</v>
      </c>
      <c r="AA155" s="7">
        <v>0</v>
      </c>
      <c r="AB155" s="7" t="s">
        <v>139</v>
      </c>
      <c r="AC155" s="7" t="s">
        <v>139</v>
      </c>
      <c r="AD155" s="7"/>
      <c r="AE155" s="7"/>
      <c r="AF155" s="7"/>
      <c r="AG155" s="56"/>
      <c r="AH155" s="56"/>
      <c r="AI155" s="56"/>
      <c r="AJ155" s="56"/>
    </row>
    <row r="156" spans="1:36" x14ac:dyDescent="0.2">
      <c r="A156" s="48" t="s">
        <v>117</v>
      </c>
      <c r="B156" s="48" t="s">
        <v>118</v>
      </c>
      <c r="C156" s="48" t="s">
        <v>119</v>
      </c>
      <c r="G156" s="49">
        <v>43587</v>
      </c>
      <c r="H156" s="49">
        <v>43586</v>
      </c>
      <c r="I156" s="49">
        <v>43592</v>
      </c>
      <c r="J156" s="7">
        <f t="shared" si="68"/>
        <v>0.13730400000000001</v>
      </c>
      <c r="K156" s="7" t="s">
        <v>139</v>
      </c>
      <c r="L156" s="7" t="s">
        <v>139</v>
      </c>
      <c r="M156" s="7">
        <f t="shared" si="70"/>
        <v>0.13730400000000001</v>
      </c>
      <c r="N156" s="7">
        <v>0.13730400000000001</v>
      </c>
      <c r="O156" s="7">
        <v>0</v>
      </c>
      <c r="P156" s="7">
        <v>0</v>
      </c>
      <c r="Q156" s="7">
        <f t="shared" si="71"/>
        <v>0.13730400000000001</v>
      </c>
      <c r="R156" s="7">
        <v>0</v>
      </c>
      <c r="S156" s="7">
        <v>0</v>
      </c>
      <c r="T156" s="7">
        <v>0</v>
      </c>
      <c r="U156" s="7">
        <f t="shared" si="72"/>
        <v>0</v>
      </c>
      <c r="V156" s="7">
        <v>0</v>
      </c>
      <c r="W156" s="7" t="s">
        <v>139</v>
      </c>
      <c r="X156" s="7"/>
      <c r="Y156" s="7"/>
      <c r="Z156" s="7">
        <v>0</v>
      </c>
      <c r="AA156" s="7">
        <v>0</v>
      </c>
      <c r="AB156" s="7" t="s">
        <v>139</v>
      </c>
      <c r="AC156" s="7" t="s">
        <v>139</v>
      </c>
      <c r="AD156" s="7"/>
      <c r="AE156" s="7"/>
      <c r="AF156" s="7"/>
      <c r="AG156" s="56"/>
      <c r="AH156" s="56"/>
      <c r="AI156" s="56"/>
      <c r="AJ156" s="56"/>
    </row>
    <row r="157" spans="1:36" x14ac:dyDescent="0.2">
      <c r="A157" s="48" t="s">
        <v>117</v>
      </c>
      <c r="B157" s="48" t="s">
        <v>118</v>
      </c>
      <c r="C157" s="48" t="s">
        <v>119</v>
      </c>
      <c r="G157" s="49">
        <v>43620</v>
      </c>
      <c r="H157" s="49">
        <v>43619</v>
      </c>
      <c r="I157" s="49">
        <v>43623</v>
      </c>
      <c r="J157" s="7">
        <f t="shared" si="68"/>
        <v>0.14699100000000001</v>
      </c>
      <c r="K157" s="7" t="s">
        <v>139</v>
      </c>
      <c r="L157" s="7" t="s">
        <v>139</v>
      </c>
      <c r="M157" s="7">
        <f t="shared" si="70"/>
        <v>0.14699100000000001</v>
      </c>
      <c r="N157" s="7">
        <v>0.14699100000000001</v>
      </c>
      <c r="O157" s="7">
        <v>0</v>
      </c>
      <c r="P157" s="7">
        <v>0</v>
      </c>
      <c r="Q157" s="7">
        <f t="shared" si="71"/>
        <v>0.14699100000000001</v>
      </c>
      <c r="R157" s="7">
        <v>0</v>
      </c>
      <c r="S157" s="7">
        <v>0</v>
      </c>
      <c r="T157" s="7">
        <v>0</v>
      </c>
      <c r="U157" s="7">
        <f t="shared" si="72"/>
        <v>0</v>
      </c>
      <c r="V157" s="7">
        <v>0</v>
      </c>
      <c r="W157" s="7" t="s">
        <v>139</v>
      </c>
      <c r="X157" s="7"/>
      <c r="Y157" s="7"/>
      <c r="Z157" s="7">
        <v>0</v>
      </c>
      <c r="AA157" s="7">
        <v>0</v>
      </c>
      <c r="AB157" s="7" t="s">
        <v>139</v>
      </c>
      <c r="AC157" s="7" t="s">
        <v>139</v>
      </c>
      <c r="AD157" s="7"/>
      <c r="AE157" s="7"/>
      <c r="AF157" s="7"/>
      <c r="AG157" s="56"/>
      <c r="AH157" s="56"/>
      <c r="AI157" s="56"/>
      <c r="AJ157" s="56"/>
    </row>
    <row r="158" spans="1:36" x14ac:dyDescent="0.2">
      <c r="A158" s="48" t="s">
        <v>117</v>
      </c>
      <c r="B158" s="48" t="s">
        <v>118</v>
      </c>
      <c r="C158" s="48" t="s">
        <v>119</v>
      </c>
      <c r="G158" s="49">
        <v>43648</v>
      </c>
      <c r="H158" s="49">
        <v>43647</v>
      </c>
      <c r="I158" s="49">
        <v>43654</v>
      </c>
      <c r="J158" s="7">
        <f t="shared" si="68"/>
        <v>0.12823999999999999</v>
      </c>
      <c r="K158" s="7" t="s">
        <v>139</v>
      </c>
      <c r="L158" s="7" t="s">
        <v>139</v>
      </c>
      <c r="M158" s="7">
        <f t="shared" si="70"/>
        <v>0.12823999999999999</v>
      </c>
      <c r="N158" s="7">
        <v>0.12823999999999999</v>
      </c>
      <c r="O158" s="7">
        <v>0</v>
      </c>
      <c r="P158" s="7">
        <v>0</v>
      </c>
      <c r="Q158" s="7">
        <f t="shared" si="71"/>
        <v>0.12823999999999999</v>
      </c>
      <c r="R158" s="7">
        <v>0</v>
      </c>
      <c r="S158" s="7">
        <v>0</v>
      </c>
      <c r="T158" s="7">
        <v>0</v>
      </c>
      <c r="U158" s="7">
        <f t="shared" si="72"/>
        <v>0</v>
      </c>
      <c r="V158" s="7">
        <v>0</v>
      </c>
      <c r="W158" s="7" t="s">
        <v>139</v>
      </c>
      <c r="X158" s="7"/>
      <c r="Y158" s="7"/>
      <c r="Z158" s="7">
        <v>0</v>
      </c>
      <c r="AA158" s="7">
        <v>0</v>
      </c>
      <c r="AB158" s="7" t="s">
        <v>139</v>
      </c>
      <c r="AC158" s="7" t="s">
        <v>139</v>
      </c>
      <c r="AD158" s="7"/>
      <c r="AE158" s="7"/>
      <c r="AF158" s="7"/>
      <c r="AG158" s="56"/>
      <c r="AH158" s="56"/>
      <c r="AI158" s="56"/>
      <c r="AJ158" s="56"/>
    </row>
    <row r="159" spans="1:36" x14ac:dyDescent="0.2">
      <c r="A159" s="48" t="s">
        <v>117</v>
      </c>
      <c r="B159" s="48" t="s">
        <v>118</v>
      </c>
      <c r="C159" s="48" t="s">
        <v>119</v>
      </c>
      <c r="G159" s="49">
        <v>43679</v>
      </c>
      <c r="H159" s="49">
        <v>43678</v>
      </c>
      <c r="I159" s="49">
        <v>43684</v>
      </c>
      <c r="J159" s="7">
        <f t="shared" si="68"/>
        <v>0.13759299999999999</v>
      </c>
      <c r="K159" s="7" t="s">
        <v>139</v>
      </c>
      <c r="L159" s="7" t="s">
        <v>139</v>
      </c>
      <c r="M159" s="7">
        <f t="shared" si="70"/>
        <v>0.13759299999999999</v>
      </c>
      <c r="N159" s="7">
        <v>0.13759299999999999</v>
      </c>
      <c r="O159" s="7">
        <v>0</v>
      </c>
      <c r="P159" s="7">
        <v>0</v>
      </c>
      <c r="Q159" s="7">
        <f t="shared" si="71"/>
        <v>0.13759299999999999</v>
      </c>
      <c r="R159" s="7">
        <v>0</v>
      </c>
      <c r="S159" s="7">
        <v>0</v>
      </c>
      <c r="T159" s="7">
        <v>0</v>
      </c>
      <c r="U159" s="7">
        <f t="shared" si="72"/>
        <v>0</v>
      </c>
      <c r="V159" s="7">
        <v>0</v>
      </c>
      <c r="W159" s="7" t="s">
        <v>139</v>
      </c>
      <c r="X159" s="7"/>
      <c r="Y159" s="7"/>
      <c r="Z159" s="7">
        <v>0</v>
      </c>
      <c r="AA159" s="7">
        <v>0</v>
      </c>
      <c r="AB159" s="7" t="s">
        <v>139</v>
      </c>
      <c r="AC159" s="7" t="s">
        <v>139</v>
      </c>
      <c r="AD159" s="7"/>
      <c r="AE159" s="7"/>
      <c r="AF159" s="7"/>
      <c r="AG159" s="56"/>
      <c r="AH159" s="56"/>
      <c r="AI159" s="56"/>
      <c r="AJ159" s="56"/>
    </row>
    <row r="160" spans="1:36" x14ac:dyDescent="0.2">
      <c r="A160" s="48" t="s">
        <v>117</v>
      </c>
      <c r="B160" s="48" t="s">
        <v>118</v>
      </c>
      <c r="C160" s="48" t="s">
        <v>119</v>
      </c>
      <c r="G160" s="49">
        <v>43712</v>
      </c>
      <c r="H160" s="49">
        <v>43711</v>
      </c>
      <c r="I160" s="49">
        <v>43717</v>
      </c>
      <c r="J160" s="7">
        <f t="shared" si="68"/>
        <v>0.13580500000000001</v>
      </c>
      <c r="K160" s="7" t="s">
        <v>139</v>
      </c>
      <c r="L160" s="7" t="s">
        <v>139</v>
      </c>
      <c r="M160" s="7">
        <f t="shared" si="70"/>
        <v>0.13580500000000001</v>
      </c>
      <c r="N160" s="7">
        <v>0.13580500000000001</v>
      </c>
      <c r="O160" s="7">
        <v>0</v>
      </c>
      <c r="P160" s="7">
        <v>0</v>
      </c>
      <c r="Q160" s="7">
        <f t="shared" si="71"/>
        <v>0.13580500000000001</v>
      </c>
      <c r="R160" s="7">
        <v>0</v>
      </c>
      <c r="S160" s="7">
        <v>0</v>
      </c>
      <c r="T160" s="7">
        <v>0</v>
      </c>
      <c r="U160" s="7">
        <f t="shared" si="72"/>
        <v>0</v>
      </c>
      <c r="V160" s="7">
        <v>0</v>
      </c>
      <c r="W160" s="7" t="s">
        <v>139</v>
      </c>
      <c r="X160" s="7"/>
      <c r="Y160" s="7"/>
      <c r="Z160" s="7">
        <v>0</v>
      </c>
      <c r="AA160" s="7">
        <v>0</v>
      </c>
      <c r="AB160" s="7" t="s">
        <v>139</v>
      </c>
      <c r="AC160" s="7" t="s">
        <v>139</v>
      </c>
      <c r="AD160" s="7"/>
      <c r="AE160" s="7"/>
      <c r="AF160" s="7"/>
      <c r="AG160" s="56"/>
      <c r="AH160" s="56"/>
      <c r="AI160" s="56"/>
      <c r="AJ160" s="56"/>
    </row>
    <row r="161" spans="1:36" x14ac:dyDescent="0.2">
      <c r="A161" s="48" t="s">
        <v>117</v>
      </c>
      <c r="B161" s="48" t="s">
        <v>118</v>
      </c>
      <c r="C161" s="48" t="s">
        <v>119</v>
      </c>
      <c r="G161" s="49">
        <v>43740</v>
      </c>
      <c r="H161" s="49">
        <v>43739</v>
      </c>
      <c r="I161" s="49">
        <v>43745</v>
      </c>
      <c r="J161" s="7">
        <f t="shared" si="68"/>
        <v>0.131081</v>
      </c>
      <c r="K161" s="7" t="s">
        <v>139</v>
      </c>
      <c r="L161" s="7" t="s">
        <v>139</v>
      </c>
      <c r="M161" s="7">
        <f t="shared" si="70"/>
        <v>0.131081</v>
      </c>
      <c r="N161" s="7">
        <v>0.131081</v>
      </c>
      <c r="O161" s="7">
        <v>0</v>
      </c>
      <c r="P161" s="7">
        <v>0</v>
      </c>
      <c r="Q161" s="7">
        <f t="shared" si="71"/>
        <v>0.131081</v>
      </c>
      <c r="R161" s="7">
        <v>0</v>
      </c>
      <c r="S161" s="7">
        <v>0</v>
      </c>
      <c r="T161" s="7">
        <v>0</v>
      </c>
      <c r="U161" s="7">
        <f t="shared" si="72"/>
        <v>0</v>
      </c>
      <c r="V161" s="7">
        <v>0</v>
      </c>
      <c r="W161" s="7" t="s">
        <v>139</v>
      </c>
      <c r="X161" s="7"/>
      <c r="Y161" s="7"/>
      <c r="Z161" s="7">
        <v>0</v>
      </c>
      <c r="AA161" s="7">
        <v>0</v>
      </c>
      <c r="AB161" s="7" t="s">
        <v>139</v>
      </c>
      <c r="AC161" s="7" t="s">
        <v>139</v>
      </c>
      <c r="AD161" s="7"/>
      <c r="AE161" s="7"/>
      <c r="AF161" s="7"/>
      <c r="AG161" s="56"/>
      <c r="AH161" s="56"/>
      <c r="AI161" s="56"/>
      <c r="AJ161" s="56"/>
    </row>
    <row r="162" spans="1:36" x14ac:dyDescent="0.2">
      <c r="A162" s="48" t="s">
        <v>117</v>
      </c>
      <c r="B162" s="48" t="s">
        <v>118</v>
      </c>
      <c r="C162" s="48" t="s">
        <v>119</v>
      </c>
      <c r="G162" s="49">
        <v>43773</v>
      </c>
      <c r="H162" s="49">
        <v>43770</v>
      </c>
      <c r="I162" s="49">
        <v>43776</v>
      </c>
      <c r="J162" s="7">
        <f t="shared" si="68"/>
        <v>0.13114500000000001</v>
      </c>
      <c r="K162" s="7" t="s">
        <v>139</v>
      </c>
      <c r="L162" s="7" t="s">
        <v>139</v>
      </c>
      <c r="M162" s="7">
        <f t="shared" si="70"/>
        <v>0.13114500000000001</v>
      </c>
      <c r="N162" s="7">
        <v>0.13114500000000001</v>
      </c>
      <c r="O162" s="7">
        <v>0</v>
      </c>
      <c r="P162" s="7">
        <v>0</v>
      </c>
      <c r="Q162" s="7">
        <f t="shared" si="71"/>
        <v>0.13114500000000001</v>
      </c>
      <c r="R162" s="7">
        <v>0</v>
      </c>
      <c r="S162" s="7">
        <v>0</v>
      </c>
      <c r="T162" s="7">
        <v>0</v>
      </c>
      <c r="U162" s="7">
        <f t="shared" si="72"/>
        <v>0</v>
      </c>
      <c r="V162" s="7">
        <v>0</v>
      </c>
      <c r="W162" s="7" t="s">
        <v>139</v>
      </c>
      <c r="X162" s="7"/>
      <c r="Y162" s="7"/>
      <c r="Z162" s="7">
        <v>0</v>
      </c>
      <c r="AA162" s="7">
        <v>0</v>
      </c>
      <c r="AB162" s="7" t="s">
        <v>139</v>
      </c>
      <c r="AC162" s="7" t="s">
        <v>139</v>
      </c>
      <c r="AD162" s="7"/>
      <c r="AE162" s="7"/>
      <c r="AF162" s="7"/>
      <c r="AG162" s="56"/>
      <c r="AH162" s="56"/>
      <c r="AI162" s="56"/>
      <c r="AJ162" s="56"/>
    </row>
    <row r="163" spans="1:36" x14ac:dyDescent="0.2">
      <c r="A163" s="48" t="s">
        <v>117</v>
      </c>
      <c r="B163" s="48" t="s">
        <v>118</v>
      </c>
      <c r="C163" s="48" t="s">
        <v>119</v>
      </c>
      <c r="G163" s="49">
        <v>43802</v>
      </c>
      <c r="H163" s="49">
        <v>43801</v>
      </c>
      <c r="I163" s="49">
        <v>43805</v>
      </c>
      <c r="J163" s="7">
        <f t="shared" si="68"/>
        <v>0.132831</v>
      </c>
      <c r="K163" s="7" t="s">
        <v>139</v>
      </c>
      <c r="L163" s="7" t="s">
        <v>139</v>
      </c>
      <c r="M163" s="7">
        <f t="shared" si="70"/>
        <v>0.132831</v>
      </c>
      <c r="N163" s="7">
        <v>0.132831</v>
      </c>
      <c r="O163" s="7">
        <v>0</v>
      </c>
      <c r="P163" s="7">
        <v>0</v>
      </c>
      <c r="Q163" s="7">
        <f t="shared" si="71"/>
        <v>0.132831</v>
      </c>
      <c r="R163" s="7">
        <v>0</v>
      </c>
      <c r="S163" s="7">
        <v>0</v>
      </c>
      <c r="T163" s="7">
        <v>0</v>
      </c>
      <c r="U163" s="7">
        <f t="shared" si="72"/>
        <v>0</v>
      </c>
      <c r="V163" s="7">
        <v>0</v>
      </c>
      <c r="W163" s="7" t="s">
        <v>139</v>
      </c>
      <c r="X163" s="7"/>
      <c r="Y163" s="7"/>
      <c r="Z163" s="7">
        <v>0</v>
      </c>
      <c r="AA163" s="7">
        <v>0</v>
      </c>
      <c r="AB163" s="7" t="s">
        <v>139</v>
      </c>
      <c r="AC163" s="7" t="s">
        <v>139</v>
      </c>
      <c r="AD163" s="7"/>
      <c r="AE163" s="7"/>
      <c r="AF163" s="7"/>
      <c r="AG163" s="56"/>
      <c r="AH163" s="56"/>
      <c r="AI163" s="56"/>
      <c r="AJ163" s="56"/>
    </row>
    <row r="164" spans="1:36" x14ac:dyDescent="0.2">
      <c r="A164" s="48" t="s">
        <v>117</v>
      </c>
      <c r="B164" s="48" t="s">
        <v>118</v>
      </c>
      <c r="C164" s="48" t="s">
        <v>119</v>
      </c>
      <c r="G164" s="49">
        <v>43822</v>
      </c>
      <c r="H164" s="49">
        <v>43819</v>
      </c>
      <c r="I164" s="49">
        <v>43826</v>
      </c>
      <c r="J164" s="7">
        <f t="shared" si="68"/>
        <v>0.34548099999999998</v>
      </c>
      <c r="K164" s="7" t="s">
        <v>139</v>
      </c>
      <c r="L164" s="7" t="s">
        <v>139</v>
      </c>
      <c r="M164" s="7">
        <f t="shared" si="70"/>
        <v>0.34548099999999998</v>
      </c>
      <c r="N164" s="7">
        <v>0.122403</v>
      </c>
      <c r="O164" s="7">
        <v>0.223078</v>
      </c>
      <c r="P164" s="7">
        <v>0</v>
      </c>
      <c r="Q164" s="7">
        <f t="shared" si="71"/>
        <v>0.34548099999999998</v>
      </c>
      <c r="R164" s="7">
        <v>0</v>
      </c>
      <c r="S164" s="7">
        <v>0</v>
      </c>
      <c r="T164" s="7">
        <v>0</v>
      </c>
      <c r="U164" s="7">
        <f t="shared" si="72"/>
        <v>0</v>
      </c>
      <c r="V164" s="7">
        <v>0</v>
      </c>
      <c r="W164" s="7" t="s">
        <v>139</v>
      </c>
      <c r="X164" s="7"/>
      <c r="Y164" s="7"/>
      <c r="Z164" s="7">
        <v>0</v>
      </c>
      <c r="AA164" s="7">
        <v>0</v>
      </c>
      <c r="AB164" s="7" t="s">
        <v>139</v>
      </c>
      <c r="AC164" s="7" t="s">
        <v>139</v>
      </c>
      <c r="AD164" s="7"/>
      <c r="AE164" s="7"/>
      <c r="AF164" s="7"/>
      <c r="AG164" s="56"/>
      <c r="AH164" s="56"/>
      <c r="AI164" s="56"/>
      <c r="AJ164" s="56"/>
    </row>
    <row r="165" spans="1:36" x14ac:dyDescent="0.2">
      <c r="A165" s="50" t="s">
        <v>83</v>
      </c>
      <c r="B165" s="51"/>
      <c r="C165" s="51"/>
      <c r="J165" s="52">
        <f>SUM(J152:J164)</f>
        <v>1.8431839999999999</v>
      </c>
      <c r="K165" s="7" t="s">
        <v>139</v>
      </c>
      <c r="L165" s="7" t="s">
        <v>139</v>
      </c>
      <c r="M165" s="52">
        <f t="shared" ref="M165:N165" si="73">SUM(M152:M164)</f>
        <v>1.8431839999999999</v>
      </c>
      <c r="N165" s="52">
        <f t="shared" si="73"/>
        <v>1.620106</v>
      </c>
      <c r="O165" s="52">
        <f t="shared" ref="O165" si="74">SUM(O152:O164)</f>
        <v>0.223078</v>
      </c>
      <c r="P165" s="52">
        <f t="shared" ref="P165" si="75">SUM(P152:P164)</f>
        <v>0</v>
      </c>
      <c r="Q165" s="52">
        <f t="shared" ref="Q165" si="76">SUM(Q152:Q164)</f>
        <v>1.8431839999999999</v>
      </c>
      <c r="R165" s="52">
        <f t="shared" ref="R165" si="77">SUM(R152:R164)</f>
        <v>0</v>
      </c>
      <c r="S165" s="52">
        <f t="shared" ref="S165" si="78">SUM(S152:S164)</f>
        <v>0</v>
      </c>
      <c r="T165" s="52">
        <f t="shared" ref="T165" si="79">SUM(T152:T164)</f>
        <v>0</v>
      </c>
      <c r="U165" s="52">
        <f t="shared" ref="U165" si="80">SUM(U152:U164)</f>
        <v>0</v>
      </c>
      <c r="V165" s="52">
        <f t="shared" ref="V165" si="81">SUM(V152:V164)</f>
        <v>0</v>
      </c>
      <c r="W165" s="7" t="s">
        <v>139</v>
      </c>
      <c r="X165" s="7"/>
      <c r="Y165" s="7"/>
      <c r="Z165" s="52">
        <f>SUM(Z152:Z164)</f>
        <v>0</v>
      </c>
      <c r="AA165" s="52">
        <f>SUM(AA152:AA164)</f>
        <v>0</v>
      </c>
      <c r="AB165" s="7" t="s">
        <v>139</v>
      </c>
      <c r="AC165" s="7" t="s">
        <v>139</v>
      </c>
      <c r="AD165" s="7"/>
      <c r="AE165" s="7"/>
      <c r="AF165" s="7"/>
      <c r="AG165" s="56"/>
      <c r="AH165" s="56"/>
      <c r="AI165" s="56"/>
      <c r="AJ165" s="56"/>
    </row>
    <row r="166" spans="1:36" x14ac:dyDescent="0.2">
      <c r="A166" s="51"/>
      <c r="B166" s="51"/>
      <c r="C166" s="51"/>
      <c r="J166" s="7" t="str">
        <f t="shared" si="68"/>
        <v/>
      </c>
      <c r="K166" s="7" t="s">
        <v>139</v>
      </c>
      <c r="L166" s="7" t="s">
        <v>139</v>
      </c>
      <c r="M166" s="7" t="str">
        <f t="shared" ref="M166:M178" si="82">IF(B166="","",ROUND(SUM(N166,O166,V166,Z166,AB166,AD166),6))</f>
        <v/>
      </c>
      <c r="N166" s="7" t="s">
        <v>139</v>
      </c>
      <c r="O166" s="7" t="s">
        <v>139</v>
      </c>
      <c r="P166" s="7" t="s">
        <v>139</v>
      </c>
      <c r="Q166" s="7" t="str">
        <f t="shared" ref="Q166:Q178" si="83">IF(B166="","",ROUND(SUM(N166,O166,P166),6))</f>
        <v/>
      </c>
      <c r="R166" s="7" t="s">
        <v>139</v>
      </c>
      <c r="S166" s="7" t="s">
        <v>139</v>
      </c>
      <c r="T166" s="7" t="s">
        <v>139</v>
      </c>
      <c r="U166" s="7" t="str">
        <f t="shared" ref="U166:U178" si="84">IF(B166="","",ROUND(SUM(R166:T166),6))</f>
        <v/>
      </c>
      <c r="V166" s="7" t="s">
        <v>139</v>
      </c>
      <c r="W166" s="7" t="s">
        <v>139</v>
      </c>
      <c r="X166" s="7"/>
      <c r="Y166" s="7"/>
      <c r="Z166" s="7" t="s">
        <v>139</v>
      </c>
      <c r="AA166" s="7" t="s">
        <v>139</v>
      </c>
      <c r="AB166" s="7" t="s">
        <v>139</v>
      </c>
      <c r="AC166" s="7" t="s">
        <v>139</v>
      </c>
      <c r="AD166" s="7"/>
      <c r="AE166" s="7"/>
      <c r="AF166" s="7"/>
      <c r="AG166" s="56"/>
      <c r="AH166" s="56"/>
      <c r="AI166" s="56"/>
      <c r="AJ166" s="56"/>
    </row>
    <row r="167" spans="1:36" x14ac:dyDescent="0.2">
      <c r="A167" s="48" t="s">
        <v>120</v>
      </c>
      <c r="B167" s="48" t="s">
        <v>121</v>
      </c>
      <c r="C167" s="48" t="s">
        <v>122</v>
      </c>
      <c r="G167" s="49">
        <v>43500</v>
      </c>
      <c r="H167" s="49">
        <v>43497</v>
      </c>
      <c r="I167" s="49">
        <v>43503</v>
      </c>
      <c r="J167" s="7">
        <f t="shared" si="68"/>
        <v>6.9524000000000002E-2</v>
      </c>
      <c r="K167" s="7" t="s">
        <v>139</v>
      </c>
      <c r="L167" s="7" t="s">
        <v>139</v>
      </c>
      <c r="M167" s="7">
        <f t="shared" si="82"/>
        <v>6.9524000000000002E-2</v>
      </c>
      <c r="N167" s="7">
        <v>6.9524000000000002E-2</v>
      </c>
      <c r="O167" s="7">
        <v>0</v>
      </c>
      <c r="P167" s="7">
        <v>0</v>
      </c>
      <c r="Q167" s="7">
        <f t="shared" si="83"/>
        <v>6.9524000000000002E-2</v>
      </c>
      <c r="R167" s="7">
        <v>0</v>
      </c>
      <c r="S167" s="7">
        <v>0</v>
      </c>
      <c r="T167" s="7">
        <v>0</v>
      </c>
      <c r="U167" s="7">
        <f t="shared" si="84"/>
        <v>0</v>
      </c>
      <c r="V167" s="7">
        <v>0</v>
      </c>
      <c r="W167" s="7" t="s">
        <v>139</v>
      </c>
      <c r="X167" s="7"/>
      <c r="Y167" s="7"/>
      <c r="Z167" s="7">
        <v>0</v>
      </c>
      <c r="AA167" s="7">
        <v>0</v>
      </c>
      <c r="AB167" s="7" t="s">
        <v>139</v>
      </c>
      <c r="AC167" s="7" t="s">
        <v>139</v>
      </c>
      <c r="AD167" s="7"/>
      <c r="AE167" s="7"/>
      <c r="AF167" s="7"/>
      <c r="AG167" s="56"/>
      <c r="AH167" s="56"/>
      <c r="AI167" s="56"/>
      <c r="AJ167" s="56"/>
    </row>
    <row r="168" spans="1:36" x14ac:dyDescent="0.2">
      <c r="A168" s="48" t="s">
        <v>120</v>
      </c>
      <c r="B168" s="48" t="s">
        <v>121</v>
      </c>
      <c r="C168" s="48" t="s">
        <v>122</v>
      </c>
      <c r="G168" s="49">
        <v>43528</v>
      </c>
      <c r="H168" s="49">
        <v>43525</v>
      </c>
      <c r="I168" s="49">
        <v>43531</v>
      </c>
      <c r="J168" s="7">
        <f t="shared" si="68"/>
        <v>6.9518999999999997E-2</v>
      </c>
      <c r="K168" s="7" t="s">
        <v>139</v>
      </c>
      <c r="L168" s="7" t="s">
        <v>139</v>
      </c>
      <c r="M168" s="7">
        <f t="shared" si="82"/>
        <v>6.9518999999999997E-2</v>
      </c>
      <c r="N168" s="7">
        <v>6.9518999999999997E-2</v>
      </c>
      <c r="O168" s="7">
        <v>0</v>
      </c>
      <c r="P168" s="7">
        <v>0</v>
      </c>
      <c r="Q168" s="7">
        <f t="shared" si="83"/>
        <v>6.9518999999999997E-2</v>
      </c>
      <c r="R168" s="7">
        <v>0</v>
      </c>
      <c r="S168" s="7">
        <v>0</v>
      </c>
      <c r="T168" s="7">
        <v>0</v>
      </c>
      <c r="U168" s="7">
        <f t="shared" si="84"/>
        <v>0</v>
      </c>
      <c r="V168" s="7">
        <v>0</v>
      </c>
      <c r="W168" s="7" t="s">
        <v>139</v>
      </c>
      <c r="X168" s="7"/>
      <c r="Y168" s="7"/>
      <c r="Z168" s="7">
        <v>0</v>
      </c>
      <c r="AA168" s="7">
        <v>0</v>
      </c>
      <c r="AB168" s="7" t="s">
        <v>139</v>
      </c>
      <c r="AC168" s="7" t="s">
        <v>139</v>
      </c>
      <c r="AD168" s="7"/>
      <c r="AE168" s="7"/>
      <c r="AF168" s="7"/>
      <c r="AG168" s="56"/>
      <c r="AH168" s="56"/>
      <c r="AI168" s="56"/>
      <c r="AJ168" s="56"/>
    </row>
    <row r="169" spans="1:36" x14ac:dyDescent="0.2">
      <c r="A169" s="48" t="s">
        <v>120</v>
      </c>
      <c r="B169" s="48" t="s">
        <v>121</v>
      </c>
      <c r="C169" s="48" t="s">
        <v>122</v>
      </c>
      <c r="G169" s="49">
        <v>43557</v>
      </c>
      <c r="H169" s="49">
        <v>43556</v>
      </c>
      <c r="I169" s="49">
        <v>43560</v>
      </c>
      <c r="J169" s="7">
        <f t="shared" si="68"/>
        <v>7.0063E-2</v>
      </c>
      <c r="K169" s="7" t="s">
        <v>139</v>
      </c>
      <c r="L169" s="7" t="s">
        <v>139</v>
      </c>
      <c r="M169" s="7">
        <f t="shared" si="82"/>
        <v>7.0063E-2</v>
      </c>
      <c r="N169" s="7">
        <v>7.0063E-2</v>
      </c>
      <c r="O169" s="7">
        <v>0</v>
      </c>
      <c r="P169" s="7">
        <v>0</v>
      </c>
      <c r="Q169" s="7">
        <f t="shared" si="83"/>
        <v>7.0063E-2</v>
      </c>
      <c r="R169" s="7">
        <v>0</v>
      </c>
      <c r="S169" s="7">
        <v>0</v>
      </c>
      <c r="T169" s="7">
        <v>0</v>
      </c>
      <c r="U169" s="7">
        <f t="shared" si="84"/>
        <v>0</v>
      </c>
      <c r="V169" s="7">
        <v>0</v>
      </c>
      <c r="W169" s="7" t="s">
        <v>139</v>
      </c>
      <c r="X169" s="7"/>
      <c r="Y169" s="7"/>
      <c r="Z169" s="7">
        <v>0</v>
      </c>
      <c r="AA169" s="7">
        <v>0</v>
      </c>
      <c r="AB169" s="7" t="s">
        <v>139</v>
      </c>
      <c r="AC169" s="7" t="s">
        <v>139</v>
      </c>
      <c r="AD169" s="7"/>
      <c r="AE169" s="7"/>
      <c r="AF169" s="7"/>
      <c r="AG169" s="56"/>
      <c r="AH169" s="56"/>
      <c r="AI169" s="56"/>
      <c r="AJ169" s="56"/>
    </row>
    <row r="170" spans="1:36" x14ac:dyDescent="0.2">
      <c r="A170" s="48" t="s">
        <v>120</v>
      </c>
      <c r="B170" s="48" t="s">
        <v>121</v>
      </c>
      <c r="C170" s="48" t="s">
        <v>122</v>
      </c>
      <c r="G170" s="49">
        <v>43587</v>
      </c>
      <c r="H170" s="49">
        <v>43586</v>
      </c>
      <c r="I170" s="49">
        <v>43592</v>
      </c>
      <c r="J170" s="7">
        <f t="shared" si="68"/>
        <v>7.5340000000000004E-2</v>
      </c>
      <c r="K170" s="7" t="s">
        <v>139</v>
      </c>
      <c r="L170" s="7" t="s">
        <v>139</v>
      </c>
      <c r="M170" s="7">
        <f t="shared" si="82"/>
        <v>7.5340000000000004E-2</v>
      </c>
      <c r="N170" s="7">
        <v>7.5340000000000004E-2</v>
      </c>
      <c r="O170" s="7">
        <v>0</v>
      </c>
      <c r="P170" s="7">
        <v>0</v>
      </c>
      <c r="Q170" s="7">
        <f t="shared" si="83"/>
        <v>7.5340000000000004E-2</v>
      </c>
      <c r="R170" s="7">
        <v>0</v>
      </c>
      <c r="S170" s="7">
        <v>0</v>
      </c>
      <c r="T170" s="7">
        <v>0</v>
      </c>
      <c r="U170" s="7">
        <f t="shared" si="84"/>
        <v>0</v>
      </c>
      <c r="V170" s="7">
        <v>0</v>
      </c>
      <c r="W170" s="7" t="s">
        <v>139</v>
      </c>
      <c r="X170" s="7"/>
      <c r="Y170" s="7"/>
      <c r="Z170" s="7">
        <v>0</v>
      </c>
      <c r="AA170" s="7">
        <v>0</v>
      </c>
      <c r="AB170" s="7" t="s">
        <v>139</v>
      </c>
      <c r="AC170" s="7" t="s">
        <v>139</v>
      </c>
      <c r="AD170" s="7"/>
      <c r="AE170" s="7"/>
      <c r="AF170" s="7"/>
      <c r="AG170" s="56"/>
      <c r="AH170" s="56"/>
      <c r="AI170" s="56"/>
      <c r="AJ170" s="56"/>
    </row>
    <row r="171" spans="1:36" x14ac:dyDescent="0.2">
      <c r="A171" s="48" t="s">
        <v>120</v>
      </c>
      <c r="B171" s="48" t="s">
        <v>121</v>
      </c>
      <c r="C171" s="48" t="s">
        <v>122</v>
      </c>
      <c r="G171" s="49">
        <v>43620</v>
      </c>
      <c r="H171" s="49">
        <v>43619</v>
      </c>
      <c r="I171" s="49">
        <v>43623</v>
      </c>
      <c r="J171" s="7">
        <f t="shared" si="68"/>
        <v>8.5456000000000004E-2</v>
      </c>
      <c r="K171" s="7" t="s">
        <v>139</v>
      </c>
      <c r="L171" s="7" t="s">
        <v>139</v>
      </c>
      <c r="M171" s="7">
        <f t="shared" si="82"/>
        <v>8.5456000000000004E-2</v>
      </c>
      <c r="N171" s="7">
        <v>8.5456000000000004E-2</v>
      </c>
      <c r="O171" s="7">
        <v>0</v>
      </c>
      <c r="P171" s="7">
        <v>0</v>
      </c>
      <c r="Q171" s="7">
        <f t="shared" si="83"/>
        <v>8.5456000000000004E-2</v>
      </c>
      <c r="R171" s="7">
        <v>0</v>
      </c>
      <c r="S171" s="7">
        <v>0</v>
      </c>
      <c r="T171" s="7">
        <v>0</v>
      </c>
      <c r="U171" s="7">
        <f t="shared" si="84"/>
        <v>0</v>
      </c>
      <c r="V171" s="7">
        <v>0</v>
      </c>
      <c r="W171" s="7" t="s">
        <v>139</v>
      </c>
      <c r="X171" s="7"/>
      <c r="Y171" s="7"/>
      <c r="Z171" s="7">
        <v>0</v>
      </c>
      <c r="AA171" s="7">
        <v>0</v>
      </c>
      <c r="AB171" s="7" t="s">
        <v>139</v>
      </c>
      <c r="AC171" s="7" t="s">
        <v>139</v>
      </c>
      <c r="AD171" s="7"/>
      <c r="AE171" s="7"/>
      <c r="AF171" s="7"/>
      <c r="AG171" s="56"/>
      <c r="AH171" s="56"/>
      <c r="AI171" s="56"/>
      <c r="AJ171" s="56"/>
    </row>
    <row r="172" spans="1:36" x14ac:dyDescent="0.2">
      <c r="A172" s="48" t="s">
        <v>120</v>
      </c>
      <c r="B172" s="48" t="s">
        <v>121</v>
      </c>
      <c r="C172" s="48" t="s">
        <v>122</v>
      </c>
      <c r="G172" s="49">
        <v>43648</v>
      </c>
      <c r="H172" s="49">
        <v>43647</v>
      </c>
      <c r="I172" s="49">
        <v>43654</v>
      </c>
      <c r="J172" s="7">
        <f t="shared" si="68"/>
        <v>9.0432999999999999E-2</v>
      </c>
      <c r="K172" s="7" t="s">
        <v>139</v>
      </c>
      <c r="L172" s="7" t="s">
        <v>139</v>
      </c>
      <c r="M172" s="7">
        <f t="shared" si="82"/>
        <v>9.0432999999999999E-2</v>
      </c>
      <c r="N172" s="7">
        <v>9.0432999999999999E-2</v>
      </c>
      <c r="O172" s="7">
        <v>0</v>
      </c>
      <c r="P172" s="7">
        <v>0</v>
      </c>
      <c r="Q172" s="7">
        <f t="shared" si="83"/>
        <v>9.0432999999999999E-2</v>
      </c>
      <c r="R172" s="7">
        <v>0</v>
      </c>
      <c r="S172" s="7">
        <v>0</v>
      </c>
      <c r="T172" s="7">
        <v>0</v>
      </c>
      <c r="U172" s="7">
        <f t="shared" si="84"/>
        <v>0</v>
      </c>
      <c r="V172" s="7">
        <v>0</v>
      </c>
      <c r="W172" s="7" t="s">
        <v>139</v>
      </c>
      <c r="X172" s="7"/>
      <c r="Y172" s="7"/>
      <c r="Z172" s="7">
        <v>0</v>
      </c>
      <c r="AA172" s="7">
        <v>0</v>
      </c>
      <c r="AB172" s="7" t="s">
        <v>139</v>
      </c>
      <c r="AC172" s="7" t="s">
        <v>139</v>
      </c>
      <c r="AD172" s="7"/>
      <c r="AE172" s="7"/>
      <c r="AF172" s="7"/>
      <c r="AG172" s="56"/>
      <c r="AH172" s="56"/>
      <c r="AI172" s="56"/>
      <c r="AJ172" s="56"/>
    </row>
    <row r="173" spans="1:36" x14ac:dyDescent="0.2">
      <c r="A173" s="48" t="s">
        <v>120</v>
      </c>
      <c r="B173" s="48" t="s">
        <v>121</v>
      </c>
      <c r="C173" s="48" t="s">
        <v>122</v>
      </c>
      <c r="G173" s="49">
        <v>43679</v>
      </c>
      <c r="H173" s="49">
        <v>43678</v>
      </c>
      <c r="I173" s="49">
        <v>43684</v>
      </c>
      <c r="J173" s="7">
        <f t="shared" si="68"/>
        <v>4.7042E-2</v>
      </c>
      <c r="K173" s="7" t="s">
        <v>139</v>
      </c>
      <c r="L173" s="7" t="s">
        <v>139</v>
      </c>
      <c r="M173" s="7">
        <f t="shared" si="82"/>
        <v>4.7042E-2</v>
      </c>
      <c r="N173" s="7">
        <v>4.7042E-2</v>
      </c>
      <c r="O173" s="7">
        <v>0</v>
      </c>
      <c r="P173" s="7">
        <v>0</v>
      </c>
      <c r="Q173" s="7">
        <f t="shared" si="83"/>
        <v>4.7042E-2</v>
      </c>
      <c r="R173" s="7">
        <v>0</v>
      </c>
      <c r="S173" s="7">
        <v>0</v>
      </c>
      <c r="T173" s="7">
        <v>0</v>
      </c>
      <c r="U173" s="7">
        <f t="shared" si="84"/>
        <v>0</v>
      </c>
      <c r="V173" s="7">
        <v>0</v>
      </c>
      <c r="W173" s="7" t="s">
        <v>139</v>
      </c>
      <c r="X173" s="7"/>
      <c r="Y173" s="7"/>
      <c r="Z173" s="7">
        <v>0</v>
      </c>
      <c r="AA173" s="7">
        <v>0</v>
      </c>
      <c r="AB173" s="7" t="s">
        <v>139</v>
      </c>
      <c r="AC173" s="7" t="s">
        <v>139</v>
      </c>
      <c r="AD173" s="7"/>
      <c r="AE173" s="7"/>
      <c r="AF173" s="7"/>
      <c r="AG173" s="56"/>
      <c r="AH173" s="56"/>
      <c r="AI173" s="56"/>
      <c r="AJ173" s="56"/>
    </row>
    <row r="174" spans="1:36" x14ac:dyDescent="0.2">
      <c r="A174" s="48" t="s">
        <v>120</v>
      </c>
      <c r="B174" s="48" t="s">
        <v>121</v>
      </c>
      <c r="C174" s="48" t="s">
        <v>122</v>
      </c>
      <c r="G174" s="49">
        <v>43712</v>
      </c>
      <c r="H174" s="49">
        <v>43711</v>
      </c>
      <c r="I174" s="49">
        <v>43717</v>
      </c>
      <c r="J174" s="7">
        <f t="shared" si="68"/>
        <v>6.2064000000000001E-2</v>
      </c>
      <c r="K174" s="7" t="s">
        <v>139</v>
      </c>
      <c r="L174" s="7" t="s">
        <v>139</v>
      </c>
      <c r="M174" s="7">
        <f t="shared" si="82"/>
        <v>6.2064000000000001E-2</v>
      </c>
      <c r="N174" s="7">
        <v>6.2064000000000001E-2</v>
      </c>
      <c r="O174" s="7">
        <v>0</v>
      </c>
      <c r="P174" s="7">
        <v>0</v>
      </c>
      <c r="Q174" s="7">
        <f t="shared" si="83"/>
        <v>6.2064000000000001E-2</v>
      </c>
      <c r="R174" s="7">
        <v>0</v>
      </c>
      <c r="S174" s="7">
        <v>0</v>
      </c>
      <c r="T174" s="7">
        <v>0</v>
      </c>
      <c r="U174" s="7">
        <f t="shared" si="84"/>
        <v>0</v>
      </c>
      <c r="V174" s="7">
        <v>0</v>
      </c>
      <c r="W174" s="7" t="s">
        <v>139</v>
      </c>
      <c r="X174" s="7"/>
      <c r="Y174" s="7"/>
      <c r="Z174" s="7">
        <v>0</v>
      </c>
      <c r="AA174" s="7">
        <v>0</v>
      </c>
      <c r="AB174" s="7" t="s">
        <v>139</v>
      </c>
      <c r="AC174" s="7" t="s">
        <v>139</v>
      </c>
      <c r="AD174" s="7"/>
      <c r="AE174" s="7"/>
      <c r="AF174" s="7"/>
      <c r="AG174" s="56"/>
      <c r="AH174" s="56"/>
      <c r="AI174" s="56"/>
      <c r="AJ174" s="56"/>
    </row>
    <row r="175" spans="1:36" x14ac:dyDescent="0.2">
      <c r="A175" s="48" t="s">
        <v>120</v>
      </c>
      <c r="B175" s="48" t="s">
        <v>121</v>
      </c>
      <c r="C175" s="48" t="s">
        <v>122</v>
      </c>
      <c r="G175" s="49">
        <v>43740</v>
      </c>
      <c r="H175" s="49">
        <v>43739</v>
      </c>
      <c r="I175" s="49">
        <v>43745</v>
      </c>
      <c r="J175" s="7">
        <f t="shared" si="68"/>
        <v>6.3094999999999998E-2</v>
      </c>
      <c r="K175" s="7" t="s">
        <v>139</v>
      </c>
      <c r="L175" s="7" t="s">
        <v>139</v>
      </c>
      <c r="M175" s="7">
        <f t="shared" si="82"/>
        <v>6.3094999999999998E-2</v>
      </c>
      <c r="N175" s="7">
        <v>6.3094999999999998E-2</v>
      </c>
      <c r="O175" s="7">
        <v>0</v>
      </c>
      <c r="P175" s="7">
        <v>0</v>
      </c>
      <c r="Q175" s="7">
        <f t="shared" si="83"/>
        <v>6.3094999999999998E-2</v>
      </c>
      <c r="R175" s="7">
        <v>0</v>
      </c>
      <c r="S175" s="7">
        <v>0</v>
      </c>
      <c r="T175" s="7">
        <v>0</v>
      </c>
      <c r="U175" s="7">
        <f t="shared" si="84"/>
        <v>0</v>
      </c>
      <c r="V175" s="7">
        <v>0</v>
      </c>
      <c r="W175" s="7" t="s">
        <v>139</v>
      </c>
      <c r="X175" s="7"/>
      <c r="Y175" s="7"/>
      <c r="Z175" s="7">
        <v>0</v>
      </c>
      <c r="AA175" s="7">
        <v>0</v>
      </c>
      <c r="AB175" s="7" t="s">
        <v>139</v>
      </c>
      <c r="AC175" s="7" t="s">
        <v>139</v>
      </c>
      <c r="AD175" s="7"/>
      <c r="AE175" s="7"/>
      <c r="AF175" s="7"/>
      <c r="AG175" s="56"/>
      <c r="AH175" s="56"/>
      <c r="AI175" s="56"/>
      <c r="AJ175" s="56"/>
    </row>
    <row r="176" spans="1:36" x14ac:dyDescent="0.2">
      <c r="A176" s="48" t="s">
        <v>120</v>
      </c>
      <c r="B176" s="48" t="s">
        <v>121</v>
      </c>
      <c r="C176" s="48" t="s">
        <v>122</v>
      </c>
      <c r="G176" s="49">
        <v>43773</v>
      </c>
      <c r="H176" s="49">
        <v>43770</v>
      </c>
      <c r="I176" s="49">
        <v>43776</v>
      </c>
      <c r="J176" s="7">
        <f t="shared" si="68"/>
        <v>6.0094000000000002E-2</v>
      </c>
      <c r="K176" s="7" t="s">
        <v>139</v>
      </c>
      <c r="L176" s="7" t="s">
        <v>139</v>
      </c>
      <c r="M176" s="7">
        <f t="shared" si="82"/>
        <v>6.0094000000000002E-2</v>
      </c>
      <c r="N176" s="7">
        <v>6.0094000000000002E-2</v>
      </c>
      <c r="O176" s="7">
        <v>0</v>
      </c>
      <c r="P176" s="7">
        <v>0</v>
      </c>
      <c r="Q176" s="7">
        <f t="shared" si="83"/>
        <v>6.0094000000000002E-2</v>
      </c>
      <c r="R176" s="7">
        <v>0</v>
      </c>
      <c r="S176" s="7">
        <v>0</v>
      </c>
      <c r="T176" s="7">
        <v>0</v>
      </c>
      <c r="U176" s="7">
        <f t="shared" si="84"/>
        <v>0</v>
      </c>
      <c r="V176" s="7">
        <v>0</v>
      </c>
      <c r="W176" s="7" t="s">
        <v>139</v>
      </c>
      <c r="X176" s="7"/>
      <c r="Y176" s="7"/>
      <c r="Z176" s="7">
        <v>0</v>
      </c>
      <c r="AA176" s="7">
        <v>0</v>
      </c>
      <c r="AB176" s="7" t="s">
        <v>139</v>
      </c>
      <c r="AC176" s="7" t="s">
        <v>139</v>
      </c>
      <c r="AD176" s="7"/>
      <c r="AE176" s="7"/>
      <c r="AF176" s="7"/>
      <c r="AG176" s="56"/>
      <c r="AH176" s="56"/>
      <c r="AI176" s="56"/>
      <c r="AJ176" s="56"/>
    </row>
    <row r="177" spans="1:36" x14ac:dyDescent="0.2">
      <c r="A177" s="48" t="s">
        <v>120</v>
      </c>
      <c r="B177" s="48" t="s">
        <v>121</v>
      </c>
      <c r="C177" s="48" t="s">
        <v>122</v>
      </c>
      <c r="G177" s="49">
        <v>43802</v>
      </c>
      <c r="H177" s="49">
        <v>43801</v>
      </c>
      <c r="I177" s="49">
        <v>43805</v>
      </c>
      <c r="J177" s="7">
        <f t="shared" si="68"/>
        <v>6.3326999999999994E-2</v>
      </c>
      <c r="K177" s="7" t="s">
        <v>139</v>
      </c>
      <c r="L177" s="7" t="s">
        <v>139</v>
      </c>
      <c r="M177" s="7">
        <f t="shared" si="82"/>
        <v>6.3326999999999994E-2</v>
      </c>
      <c r="N177" s="7">
        <v>6.3326999999999994E-2</v>
      </c>
      <c r="O177" s="7">
        <v>0</v>
      </c>
      <c r="P177" s="7">
        <v>0</v>
      </c>
      <c r="Q177" s="7">
        <f t="shared" si="83"/>
        <v>6.3326999999999994E-2</v>
      </c>
      <c r="R177" s="7">
        <v>0</v>
      </c>
      <c r="S177" s="7">
        <v>0</v>
      </c>
      <c r="T177" s="7">
        <v>0</v>
      </c>
      <c r="U177" s="7">
        <f t="shared" si="84"/>
        <v>0</v>
      </c>
      <c r="V177" s="7">
        <v>0</v>
      </c>
      <c r="W177" s="7" t="s">
        <v>139</v>
      </c>
      <c r="X177" s="7"/>
      <c r="Y177" s="7"/>
      <c r="Z177" s="7">
        <v>0</v>
      </c>
      <c r="AA177" s="7">
        <v>0</v>
      </c>
      <c r="AB177" s="7" t="s">
        <v>139</v>
      </c>
      <c r="AC177" s="7" t="s">
        <v>139</v>
      </c>
      <c r="AD177" s="7"/>
      <c r="AE177" s="7"/>
      <c r="AF177" s="7"/>
      <c r="AG177" s="56"/>
      <c r="AH177" s="56"/>
      <c r="AI177" s="56"/>
      <c r="AJ177" s="56"/>
    </row>
    <row r="178" spans="1:36" x14ac:dyDescent="0.2">
      <c r="A178" s="48" t="s">
        <v>120</v>
      </c>
      <c r="B178" s="48" t="s">
        <v>121</v>
      </c>
      <c r="C178" s="48" t="s">
        <v>122</v>
      </c>
      <c r="G178" s="49">
        <v>43822</v>
      </c>
      <c r="H178" s="49">
        <v>43819</v>
      </c>
      <c r="I178" s="49">
        <v>43826</v>
      </c>
      <c r="J178" s="7">
        <f t="shared" si="68"/>
        <v>4.7414999999999999E-2</v>
      </c>
      <c r="K178" s="7" t="s">
        <v>139</v>
      </c>
      <c r="L178" s="7" t="s">
        <v>139</v>
      </c>
      <c r="M178" s="7">
        <f t="shared" si="82"/>
        <v>4.7414999999999999E-2</v>
      </c>
      <c r="N178" s="7">
        <v>4.7414999999999999E-2</v>
      </c>
      <c r="O178" s="7">
        <v>0</v>
      </c>
      <c r="P178" s="7">
        <v>0</v>
      </c>
      <c r="Q178" s="7">
        <f t="shared" si="83"/>
        <v>4.7414999999999999E-2</v>
      </c>
      <c r="R178" s="7">
        <v>0</v>
      </c>
      <c r="S178" s="7">
        <v>0</v>
      </c>
      <c r="T178" s="7">
        <v>0</v>
      </c>
      <c r="U178" s="7">
        <f t="shared" si="84"/>
        <v>0</v>
      </c>
      <c r="V178" s="7">
        <v>0</v>
      </c>
      <c r="W178" s="7" t="s">
        <v>139</v>
      </c>
      <c r="X178" s="7"/>
      <c r="Y178" s="7"/>
      <c r="Z178" s="7">
        <v>0</v>
      </c>
      <c r="AA178" s="7">
        <v>0</v>
      </c>
      <c r="AB178" s="7" t="s">
        <v>139</v>
      </c>
      <c r="AC178" s="7" t="s">
        <v>139</v>
      </c>
      <c r="AD178" s="7"/>
      <c r="AE178" s="7"/>
      <c r="AF178" s="7"/>
      <c r="AG178" s="56"/>
      <c r="AH178" s="56"/>
      <c r="AI178" s="56"/>
      <c r="AJ178" s="56"/>
    </row>
    <row r="179" spans="1:36" x14ac:dyDescent="0.2">
      <c r="A179" s="50" t="s">
        <v>83</v>
      </c>
      <c r="B179" s="51"/>
      <c r="C179" s="51"/>
      <c r="G179" s="49"/>
      <c r="H179" s="49"/>
      <c r="I179" s="49"/>
      <c r="J179" s="52">
        <f>SUM(J166:J178)</f>
        <v>0.80337200000000009</v>
      </c>
      <c r="K179" s="7" t="s">
        <v>139</v>
      </c>
      <c r="L179" s="7" t="s">
        <v>139</v>
      </c>
      <c r="M179" s="52">
        <f t="shared" ref="M179:N179" si="85">SUM(M166:M178)</f>
        <v>0.80337200000000009</v>
      </c>
      <c r="N179" s="52">
        <f t="shared" si="85"/>
        <v>0.80337200000000009</v>
      </c>
      <c r="O179" s="52">
        <f t="shared" ref="O179" si="86">SUM(O166:O178)</f>
        <v>0</v>
      </c>
      <c r="P179" s="52">
        <f t="shared" ref="P179" si="87">SUM(P166:P178)</f>
        <v>0</v>
      </c>
      <c r="Q179" s="52">
        <f t="shared" ref="Q179" si="88">SUM(Q166:Q178)</f>
        <v>0.80337200000000009</v>
      </c>
      <c r="R179" s="52">
        <f t="shared" ref="R179" si="89">SUM(R166:R178)</f>
        <v>0</v>
      </c>
      <c r="S179" s="52">
        <f t="shared" ref="S179" si="90">SUM(S166:S178)</f>
        <v>0</v>
      </c>
      <c r="T179" s="52">
        <f t="shared" ref="T179" si="91">SUM(T166:T178)</f>
        <v>0</v>
      </c>
      <c r="U179" s="52">
        <f t="shared" ref="U179" si="92">SUM(U166:U178)</f>
        <v>0</v>
      </c>
      <c r="V179" s="52">
        <f t="shared" ref="V179" si="93">SUM(V166:V178)</f>
        <v>0</v>
      </c>
      <c r="W179" s="7" t="s">
        <v>139</v>
      </c>
      <c r="X179" s="7"/>
      <c r="Y179" s="7"/>
      <c r="Z179" s="52">
        <f>SUM(Z166:Z178)</f>
        <v>0</v>
      </c>
      <c r="AA179" s="52">
        <f>SUM(AA166:AA178)</f>
        <v>0</v>
      </c>
      <c r="AB179" s="7" t="s">
        <v>139</v>
      </c>
      <c r="AC179" s="7" t="s">
        <v>139</v>
      </c>
      <c r="AD179" s="7"/>
      <c r="AE179" s="7"/>
      <c r="AF179" s="7"/>
      <c r="AG179" s="56"/>
      <c r="AH179" s="56"/>
      <c r="AI179" s="56"/>
      <c r="AJ179" s="56"/>
    </row>
    <row r="180" spans="1:36" x14ac:dyDescent="0.2">
      <c r="A180" s="51"/>
      <c r="B180" s="51"/>
      <c r="C180" s="51"/>
      <c r="J180" s="7" t="str">
        <f t="shared" si="68"/>
        <v/>
      </c>
      <c r="K180" s="7" t="s">
        <v>139</v>
      </c>
      <c r="L180" s="7" t="s">
        <v>139</v>
      </c>
      <c r="M180" s="7" t="str">
        <f>IF(B180="","",ROUND(SUM(N180,O180,V180,Z180,AB180,AD180),6))</f>
        <v/>
      </c>
      <c r="N180" s="7" t="s">
        <v>139</v>
      </c>
      <c r="O180" s="7" t="s">
        <v>139</v>
      </c>
      <c r="P180" s="7" t="s">
        <v>139</v>
      </c>
      <c r="Q180" s="7" t="str">
        <f>IF(B180="","",ROUND(SUM(N180,O180,P180),6))</f>
        <v/>
      </c>
      <c r="R180" s="7" t="s">
        <v>139</v>
      </c>
      <c r="S180" s="7" t="s">
        <v>139</v>
      </c>
      <c r="T180" s="7" t="s">
        <v>139</v>
      </c>
      <c r="U180" s="7" t="str">
        <f>IF(B180="","",ROUND(SUM(R180:T180),6))</f>
        <v/>
      </c>
      <c r="V180" s="7" t="s">
        <v>139</v>
      </c>
      <c r="W180" s="7" t="s">
        <v>139</v>
      </c>
      <c r="X180" s="7"/>
      <c r="Y180" s="7"/>
      <c r="Z180" s="7" t="s">
        <v>139</v>
      </c>
      <c r="AA180" s="7" t="s">
        <v>139</v>
      </c>
      <c r="AB180" s="7" t="s">
        <v>139</v>
      </c>
      <c r="AC180" s="7" t="s">
        <v>139</v>
      </c>
      <c r="AD180" s="7"/>
      <c r="AE180" s="7"/>
      <c r="AF180" s="7"/>
      <c r="AG180" s="56"/>
      <c r="AH180" s="56"/>
      <c r="AI180" s="56"/>
      <c r="AJ180" s="56"/>
    </row>
    <row r="181" spans="1:36" x14ac:dyDescent="0.2">
      <c r="A181" s="48" t="s">
        <v>163</v>
      </c>
      <c r="B181" s="48" t="s">
        <v>164</v>
      </c>
      <c r="C181" s="48" t="s">
        <v>146</v>
      </c>
      <c r="G181" s="49">
        <v>43542</v>
      </c>
      <c r="H181" s="49">
        <v>43539</v>
      </c>
      <c r="I181" s="49">
        <v>43545</v>
      </c>
      <c r="J181" s="7">
        <v>0.13309399999999999</v>
      </c>
      <c r="K181" s="7" t="s">
        <v>139</v>
      </c>
      <c r="L181" s="7" t="s">
        <v>139</v>
      </c>
      <c r="M181" s="7">
        <v>0.13309399999999999</v>
      </c>
      <c r="N181" s="7">
        <v>0.13309399999999999</v>
      </c>
      <c r="O181" s="7">
        <v>0</v>
      </c>
      <c r="P181" s="7">
        <v>0</v>
      </c>
      <c r="Q181" s="7">
        <v>0.13309399999999999</v>
      </c>
      <c r="R181" s="7">
        <v>1.4071999999999999E-2</v>
      </c>
      <c r="S181" s="7">
        <v>0</v>
      </c>
      <c r="T181" s="7">
        <v>0</v>
      </c>
      <c r="U181" s="7">
        <v>1.4071999999999999E-2</v>
      </c>
      <c r="V181" s="7">
        <v>0</v>
      </c>
      <c r="W181" s="7" t="s">
        <v>139</v>
      </c>
      <c r="X181" s="7"/>
      <c r="Y181" s="7"/>
      <c r="Z181" s="7">
        <v>0</v>
      </c>
      <c r="AA181" s="7">
        <v>0</v>
      </c>
      <c r="AB181" s="7" t="s">
        <v>139</v>
      </c>
      <c r="AC181" s="7" t="s">
        <v>139</v>
      </c>
      <c r="AD181" s="7"/>
      <c r="AE181" s="7"/>
      <c r="AF181" s="7"/>
      <c r="AG181" s="62">
        <v>3.1292E-2</v>
      </c>
      <c r="AH181" s="62">
        <v>0</v>
      </c>
      <c r="AI181" s="62">
        <v>0</v>
      </c>
      <c r="AJ181" s="62">
        <v>3.1292E-2</v>
      </c>
    </row>
    <row r="182" spans="1:36" x14ac:dyDescent="0.2">
      <c r="A182" s="48" t="s">
        <v>163</v>
      </c>
      <c r="B182" s="48" t="s">
        <v>164</v>
      </c>
      <c r="C182" s="48" t="s">
        <v>146</v>
      </c>
      <c r="G182" s="49">
        <v>43640</v>
      </c>
      <c r="H182" s="49">
        <v>43637</v>
      </c>
      <c r="I182" s="49">
        <v>43643</v>
      </c>
      <c r="J182" s="7">
        <v>0.53226499999999999</v>
      </c>
      <c r="K182" s="7" t="s">
        <v>139</v>
      </c>
      <c r="L182" s="7" t="s">
        <v>139</v>
      </c>
      <c r="M182" s="7">
        <v>0.53226499999999999</v>
      </c>
      <c r="N182" s="7">
        <v>0.53226499999999999</v>
      </c>
      <c r="O182" s="7">
        <v>0</v>
      </c>
      <c r="P182" s="7">
        <v>0</v>
      </c>
      <c r="Q182" s="7">
        <v>0.53226499999999999</v>
      </c>
      <c r="R182" s="7">
        <v>5.6274999999999999E-2</v>
      </c>
      <c r="S182" s="7">
        <v>0</v>
      </c>
      <c r="T182" s="7">
        <v>0</v>
      </c>
      <c r="U182" s="7">
        <v>5.6274999999999999E-2</v>
      </c>
      <c r="V182" s="7">
        <v>0</v>
      </c>
      <c r="W182" s="7" t="s">
        <v>139</v>
      </c>
      <c r="X182" s="7"/>
      <c r="Y182" s="7"/>
      <c r="Z182" s="7">
        <v>0</v>
      </c>
      <c r="AA182" s="7">
        <v>0</v>
      </c>
      <c r="AB182" s="7" t="s">
        <v>139</v>
      </c>
      <c r="AC182" s="7" t="s">
        <v>139</v>
      </c>
      <c r="AD182" s="7"/>
      <c r="AE182" s="7"/>
      <c r="AF182" s="7"/>
      <c r="AG182" s="62">
        <v>0.125143</v>
      </c>
      <c r="AH182" s="62">
        <v>0</v>
      </c>
      <c r="AI182" s="62">
        <v>0</v>
      </c>
      <c r="AJ182" s="62">
        <v>0.125143</v>
      </c>
    </row>
    <row r="183" spans="1:36" x14ac:dyDescent="0.2">
      <c r="A183" s="48" t="s">
        <v>163</v>
      </c>
      <c r="B183" s="48" t="s">
        <v>164</v>
      </c>
      <c r="C183" s="48" t="s">
        <v>146</v>
      </c>
      <c r="G183" s="49">
        <v>43731</v>
      </c>
      <c r="H183" s="49">
        <v>43728</v>
      </c>
      <c r="I183" s="49">
        <v>43734</v>
      </c>
      <c r="J183" s="7">
        <v>0.436058</v>
      </c>
      <c r="K183" s="7" t="s">
        <v>139</v>
      </c>
      <c r="L183" s="7" t="s">
        <v>139</v>
      </c>
      <c r="M183" s="7">
        <v>0.436058</v>
      </c>
      <c r="N183" s="7">
        <v>0.436058</v>
      </c>
      <c r="O183" s="7">
        <v>0</v>
      </c>
      <c r="P183" s="7">
        <v>0</v>
      </c>
      <c r="Q183" s="7">
        <v>0.436058</v>
      </c>
      <c r="R183" s="7">
        <v>4.6102999999999998E-2</v>
      </c>
      <c r="S183" s="7">
        <v>0</v>
      </c>
      <c r="T183" s="7">
        <v>0</v>
      </c>
      <c r="U183" s="7">
        <v>4.6102999999999998E-2</v>
      </c>
      <c r="V183" s="7">
        <v>0</v>
      </c>
      <c r="W183" s="7" t="s">
        <v>139</v>
      </c>
      <c r="X183" s="7"/>
      <c r="Y183" s="7"/>
      <c r="Z183" s="7">
        <v>0</v>
      </c>
      <c r="AA183" s="7">
        <v>0</v>
      </c>
      <c r="AB183" s="7" t="s">
        <v>139</v>
      </c>
      <c r="AC183" s="7" t="s">
        <v>139</v>
      </c>
      <c r="AD183" s="7"/>
      <c r="AE183" s="7"/>
      <c r="AF183" s="7"/>
      <c r="AG183" s="62">
        <v>0.102523</v>
      </c>
      <c r="AH183" s="62">
        <v>0</v>
      </c>
      <c r="AI183" s="62">
        <v>0</v>
      </c>
      <c r="AJ183" s="62">
        <v>0.102523</v>
      </c>
    </row>
    <row r="184" spans="1:36" x14ac:dyDescent="0.2">
      <c r="A184" s="48" t="s">
        <v>163</v>
      </c>
      <c r="B184" s="48" t="s">
        <v>164</v>
      </c>
      <c r="C184" s="48" t="s">
        <v>146</v>
      </c>
      <c r="G184" s="49">
        <v>43822</v>
      </c>
      <c r="H184" s="49">
        <v>43819</v>
      </c>
      <c r="I184" s="49">
        <v>43826</v>
      </c>
      <c r="J184" s="7">
        <v>1.675894</v>
      </c>
      <c r="K184" s="7" t="s">
        <v>139</v>
      </c>
      <c r="L184" s="7" t="s">
        <v>139</v>
      </c>
      <c r="M184" s="7">
        <v>1.675894</v>
      </c>
      <c r="N184" s="7">
        <v>1.675894</v>
      </c>
      <c r="O184" s="7">
        <v>0</v>
      </c>
      <c r="P184" s="7">
        <v>0</v>
      </c>
      <c r="Q184" s="7">
        <v>1.675894</v>
      </c>
      <c r="R184" s="7">
        <v>0.17718900000000001</v>
      </c>
      <c r="S184" s="7">
        <v>0</v>
      </c>
      <c r="T184" s="7">
        <v>0</v>
      </c>
      <c r="U184" s="7">
        <v>0.17718900000000001</v>
      </c>
      <c r="V184" s="7">
        <v>0</v>
      </c>
      <c r="W184" s="7" t="s">
        <v>139</v>
      </c>
      <c r="X184" s="7"/>
      <c r="Y184" s="7"/>
      <c r="Z184" s="7">
        <v>0</v>
      </c>
      <c r="AA184" s="7">
        <v>0</v>
      </c>
      <c r="AB184" s="7" t="s">
        <v>139</v>
      </c>
      <c r="AC184" s="7" t="s">
        <v>139</v>
      </c>
      <c r="AD184" s="7"/>
      <c r="AE184" s="7"/>
      <c r="AF184" s="7"/>
      <c r="AG184" s="62">
        <v>0.39402700000000002</v>
      </c>
      <c r="AH184" s="62">
        <v>0</v>
      </c>
      <c r="AI184" s="62">
        <v>0</v>
      </c>
      <c r="AJ184" s="62">
        <v>0.39402700000000002</v>
      </c>
    </row>
    <row r="185" spans="1:36" x14ac:dyDescent="0.2">
      <c r="A185" s="50" t="s">
        <v>83</v>
      </c>
      <c r="B185" s="51"/>
      <c r="C185" s="48"/>
      <c r="J185" s="52">
        <v>2.7773110000000001</v>
      </c>
      <c r="K185" s="7" t="s">
        <v>139</v>
      </c>
      <c r="L185" s="7" t="s">
        <v>139</v>
      </c>
      <c r="M185" s="52">
        <v>2.7773110000000001</v>
      </c>
      <c r="N185" s="52">
        <v>2.7773110000000001</v>
      </c>
      <c r="O185" s="52">
        <v>0</v>
      </c>
      <c r="P185" s="52">
        <v>0</v>
      </c>
      <c r="Q185" s="52">
        <v>2.7773110000000001</v>
      </c>
      <c r="R185" s="52">
        <v>0.29363899999999998</v>
      </c>
      <c r="S185" s="52">
        <v>0</v>
      </c>
      <c r="T185" s="52">
        <v>0</v>
      </c>
      <c r="U185" s="52">
        <v>0.29363899999999998</v>
      </c>
      <c r="V185" s="52">
        <v>0</v>
      </c>
      <c r="W185" s="7" t="s">
        <v>139</v>
      </c>
      <c r="X185" s="7"/>
      <c r="Y185" s="7"/>
      <c r="Z185" s="52">
        <v>0</v>
      </c>
      <c r="AA185" s="52">
        <v>0</v>
      </c>
      <c r="AB185" s="7" t="s">
        <v>139</v>
      </c>
      <c r="AC185" s="7" t="s">
        <v>139</v>
      </c>
      <c r="AD185" s="7"/>
      <c r="AE185" s="7"/>
      <c r="AF185" s="7"/>
      <c r="AG185" s="63">
        <v>0.65298500000000004</v>
      </c>
      <c r="AH185" s="63">
        <v>0</v>
      </c>
      <c r="AI185" s="63">
        <v>0</v>
      </c>
      <c r="AJ185" s="63">
        <v>0.65298500000000004</v>
      </c>
    </row>
    <row r="186" spans="1:36" x14ac:dyDescent="0.2">
      <c r="A186" s="51"/>
      <c r="B186" s="51"/>
      <c r="C186" s="60" t="s">
        <v>139</v>
      </c>
      <c r="J186" s="7"/>
      <c r="K186" s="7"/>
      <c r="L186" s="7"/>
      <c r="M186" s="7"/>
      <c r="O186" s="7"/>
      <c r="P186" s="7"/>
      <c r="Q186" s="7"/>
      <c r="R186" s="7"/>
      <c r="S186" s="7"/>
      <c r="T186" s="7"/>
      <c r="U186" s="7"/>
      <c r="V186" s="7"/>
      <c r="W186" s="7"/>
      <c r="X186" s="7"/>
      <c r="Y186" s="7"/>
      <c r="Z186" s="7"/>
      <c r="AA186" s="7"/>
      <c r="AB186" s="7"/>
      <c r="AC186" s="7"/>
      <c r="AD186" s="7"/>
      <c r="AE186" s="7"/>
      <c r="AF186" s="7"/>
      <c r="AG186" s="56"/>
      <c r="AH186" s="56"/>
      <c r="AI186" s="56"/>
      <c r="AJ186" s="56"/>
    </row>
    <row r="187" spans="1:36" x14ac:dyDescent="0.2">
      <c r="A187" s="48" t="s">
        <v>165</v>
      </c>
      <c r="B187" s="48" t="s">
        <v>166</v>
      </c>
      <c r="C187" s="48" t="s">
        <v>147</v>
      </c>
      <c r="G187" s="49">
        <v>43542</v>
      </c>
      <c r="H187" s="49">
        <v>43539</v>
      </c>
      <c r="I187" s="49">
        <v>43545</v>
      </c>
      <c r="J187" s="7">
        <v>0.19442300000000001</v>
      </c>
      <c r="K187" s="7" t="s">
        <v>139</v>
      </c>
      <c r="L187" s="7" t="s">
        <v>139</v>
      </c>
      <c r="M187" s="7">
        <v>0.19442300000000001</v>
      </c>
      <c r="N187" s="7">
        <v>0.19442300000000001</v>
      </c>
      <c r="O187" s="7">
        <v>0</v>
      </c>
      <c r="P187" s="7">
        <v>7.8729999999999998E-3</v>
      </c>
      <c r="Q187" s="7">
        <v>0.202296</v>
      </c>
      <c r="R187" s="7">
        <v>0.15593599999999999</v>
      </c>
      <c r="S187" s="7">
        <v>0</v>
      </c>
      <c r="T187" s="7">
        <v>6.3140000000000002E-3</v>
      </c>
      <c r="U187" s="7">
        <v>0.16225000000000001</v>
      </c>
      <c r="V187" s="7">
        <v>0</v>
      </c>
      <c r="W187" s="7" t="s">
        <v>139</v>
      </c>
      <c r="X187" s="7"/>
      <c r="Y187" s="7"/>
      <c r="Z187" s="7">
        <v>0</v>
      </c>
      <c r="AA187" s="7">
        <v>7.8729999999999998E-3</v>
      </c>
      <c r="AB187" s="7" t="s">
        <v>139</v>
      </c>
      <c r="AC187" s="7" t="s">
        <v>139</v>
      </c>
      <c r="AD187" s="7"/>
      <c r="AE187" s="7"/>
      <c r="AF187" s="7"/>
      <c r="AG187" s="62">
        <v>4.4809999999999997E-3</v>
      </c>
      <c r="AH187" s="62">
        <v>0</v>
      </c>
      <c r="AI187" s="62">
        <v>1.8100000000000001E-4</v>
      </c>
      <c r="AJ187" s="62">
        <v>4.6620000000000003E-3</v>
      </c>
    </row>
    <row r="188" spans="1:36" x14ac:dyDescent="0.2">
      <c r="A188" s="48" t="s">
        <v>165</v>
      </c>
      <c r="B188" s="48" t="s">
        <v>166</v>
      </c>
      <c r="C188" s="48" t="s">
        <v>147</v>
      </c>
      <c r="G188" s="49">
        <v>43640</v>
      </c>
      <c r="H188" s="49">
        <v>43637</v>
      </c>
      <c r="I188" s="49">
        <v>43643</v>
      </c>
      <c r="J188" s="7">
        <v>0.40167799999999998</v>
      </c>
      <c r="K188" s="7" t="s">
        <v>139</v>
      </c>
      <c r="L188" s="7" t="s">
        <v>139</v>
      </c>
      <c r="M188" s="7">
        <v>0.40167799999999998</v>
      </c>
      <c r="N188" s="7">
        <v>0.40167799999999998</v>
      </c>
      <c r="O188" s="7">
        <v>0</v>
      </c>
      <c r="P188" s="7">
        <v>1.6267E-2</v>
      </c>
      <c r="Q188" s="7">
        <v>0.41794500000000001</v>
      </c>
      <c r="R188" s="7">
        <v>0.32216400000000001</v>
      </c>
      <c r="S188" s="7">
        <v>0</v>
      </c>
      <c r="T188" s="7">
        <v>1.3047E-2</v>
      </c>
      <c r="U188" s="7">
        <v>0.33521099999999998</v>
      </c>
      <c r="V188" s="7">
        <v>0</v>
      </c>
      <c r="W188" s="7" t="s">
        <v>139</v>
      </c>
      <c r="X188" s="7"/>
      <c r="Y188" s="7"/>
      <c r="Z188" s="7">
        <v>0</v>
      </c>
      <c r="AA188" s="7">
        <v>1.6267E-2</v>
      </c>
      <c r="AB188" s="7" t="s">
        <v>139</v>
      </c>
      <c r="AC188" s="7" t="s">
        <v>139</v>
      </c>
      <c r="AD188" s="7"/>
      <c r="AE188" s="7"/>
      <c r="AF188" s="7"/>
      <c r="AG188" s="62">
        <v>9.2569999999999996E-3</v>
      </c>
      <c r="AH188" s="62">
        <v>0</v>
      </c>
      <c r="AI188" s="62">
        <v>3.7500000000000001E-4</v>
      </c>
      <c r="AJ188" s="62">
        <v>9.6319999999999999E-3</v>
      </c>
    </row>
    <row r="189" spans="1:36" x14ac:dyDescent="0.2">
      <c r="A189" s="48" t="s">
        <v>165</v>
      </c>
      <c r="B189" s="48" t="s">
        <v>166</v>
      </c>
      <c r="C189" s="48" t="s">
        <v>147</v>
      </c>
      <c r="G189" s="49">
        <v>43731</v>
      </c>
      <c r="H189" s="49">
        <v>43728</v>
      </c>
      <c r="I189" s="49">
        <v>43734</v>
      </c>
      <c r="J189" s="7">
        <v>0.3075</v>
      </c>
      <c r="K189" s="7" t="s">
        <v>139</v>
      </c>
      <c r="L189" s="7" t="s">
        <v>139</v>
      </c>
      <c r="M189" s="7">
        <v>0.3075</v>
      </c>
      <c r="N189" s="7">
        <v>0.3075</v>
      </c>
      <c r="O189" s="7">
        <v>0</v>
      </c>
      <c r="P189" s="7">
        <v>1.2453000000000001E-2</v>
      </c>
      <c r="Q189" s="7">
        <v>0.31995299999999999</v>
      </c>
      <c r="R189" s="7">
        <v>0.24662899999999999</v>
      </c>
      <c r="S189" s="7">
        <v>0</v>
      </c>
      <c r="T189" s="7">
        <v>9.9880000000000004E-3</v>
      </c>
      <c r="U189" s="7">
        <v>0.25661699999999998</v>
      </c>
      <c r="V189" s="7">
        <v>0</v>
      </c>
      <c r="W189" s="7" t="s">
        <v>139</v>
      </c>
      <c r="X189" s="7"/>
      <c r="Y189" s="7"/>
      <c r="Z189" s="7">
        <v>0</v>
      </c>
      <c r="AA189" s="7">
        <v>1.2453000000000001E-2</v>
      </c>
      <c r="AB189" s="7" t="s">
        <v>139</v>
      </c>
      <c r="AC189" s="7" t="s">
        <v>139</v>
      </c>
      <c r="AD189" s="7"/>
      <c r="AE189" s="7"/>
      <c r="AF189" s="7"/>
      <c r="AG189" s="62">
        <v>7.0870000000000004E-3</v>
      </c>
      <c r="AH189" s="62">
        <v>0</v>
      </c>
      <c r="AI189" s="62">
        <v>2.8699999999999998E-4</v>
      </c>
      <c r="AJ189" s="62">
        <v>7.3740000000000003E-3</v>
      </c>
    </row>
    <row r="190" spans="1:36" x14ac:dyDescent="0.2">
      <c r="A190" s="48" t="s">
        <v>165</v>
      </c>
      <c r="B190" s="48" t="s">
        <v>166</v>
      </c>
      <c r="C190" s="48" t="s">
        <v>147</v>
      </c>
      <c r="G190" s="49">
        <v>43822</v>
      </c>
      <c r="H190" s="49">
        <v>43819</v>
      </c>
      <c r="I190" s="49">
        <v>43826</v>
      </c>
      <c r="J190" s="7">
        <v>0.31764500000000001</v>
      </c>
      <c r="K190" s="7" t="s">
        <v>139</v>
      </c>
      <c r="L190" s="7" t="s">
        <v>139</v>
      </c>
      <c r="M190" s="7">
        <v>0.31764500000000001</v>
      </c>
      <c r="N190" s="7">
        <v>0.31764500000000001</v>
      </c>
      <c r="O190" s="7">
        <v>0</v>
      </c>
      <c r="P190" s="7">
        <v>1.2862999999999999E-2</v>
      </c>
      <c r="Q190" s="7">
        <v>0.33050800000000002</v>
      </c>
      <c r="R190" s="7">
        <v>0.25476599999999999</v>
      </c>
      <c r="S190" s="7">
        <v>0</v>
      </c>
      <c r="T190" s="7">
        <v>1.0317E-2</v>
      </c>
      <c r="U190" s="7">
        <v>0.26508300000000001</v>
      </c>
      <c r="V190" s="7">
        <v>0</v>
      </c>
      <c r="W190" s="7" t="s">
        <v>139</v>
      </c>
      <c r="X190" s="7"/>
      <c r="Y190" s="7"/>
      <c r="Z190" s="7">
        <v>0</v>
      </c>
      <c r="AA190" s="7">
        <v>1.2862999999999999E-2</v>
      </c>
      <c r="AB190" s="7" t="s">
        <v>139</v>
      </c>
      <c r="AC190" s="7" t="s">
        <v>139</v>
      </c>
      <c r="AD190" s="7"/>
      <c r="AE190" s="7"/>
      <c r="AF190" s="7"/>
      <c r="AG190" s="62">
        <v>7.3210000000000003E-3</v>
      </c>
      <c r="AH190" s="62">
        <v>0</v>
      </c>
      <c r="AI190" s="62">
        <v>2.9599999999999998E-4</v>
      </c>
      <c r="AJ190" s="62">
        <v>7.6169999999999996E-3</v>
      </c>
    </row>
    <row r="191" spans="1:36" x14ac:dyDescent="0.2">
      <c r="A191" s="50" t="s">
        <v>83</v>
      </c>
      <c r="B191" s="51"/>
      <c r="C191" s="48"/>
      <c r="J191" s="52">
        <v>1.2212460000000001</v>
      </c>
      <c r="K191" s="7" t="s">
        <v>139</v>
      </c>
      <c r="L191" s="7" t="s">
        <v>139</v>
      </c>
      <c r="M191" s="52">
        <v>1.2212460000000001</v>
      </c>
      <c r="N191" s="52">
        <v>1.2212460000000001</v>
      </c>
      <c r="O191" s="52">
        <v>0</v>
      </c>
      <c r="P191" s="52">
        <v>4.9456E-2</v>
      </c>
      <c r="Q191" s="52">
        <v>1.270702</v>
      </c>
      <c r="R191" s="52">
        <v>0.979495</v>
      </c>
      <c r="S191" s="52">
        <v>0</v>
      </c>
      <c r="T191" s="52">
        <v>3.9666E-2</v>
      </c>
      <c r="U191" s="52">
        <v>1.019161</v>
      </c>
      <c r="V191" s="52">
        <v>0</v>
      </c>
      <c r="W191" s="7" t="s">
        <v>139</v>
      </c>
      <c r="X191" s="7"/>
      <c r="Y191" s="7"/>
      <c r="Z191" s="52">
        <v>0</v>
      </c>
      <c r="AA191" s="52">
        <v>4.9456E-2</v>
      </c>
      <c r="AB191" s="7" t="s">
        <v>139</v>
      </c>
      <c r="AC191" s="7" t="s">
        <v>139</v>
      </c>
      <c r="AD191" s="7"/>
      <c r="AE191" s="7"/>
      <c r="AF191" s="7"/>
      <c r="AG191" s="63">
        <v>2.8146000000000001E-2</v>
      </c>
      <c r="AH191" s="63">
        <v>0</v>
      </c>
      <c r="AI191" s="63">
        <v>1.139E-3</v>
      </c>
      <c r="AJ191" s="63">
        <v>2.9284999999999999E-2</v>
      </c>
    </row>
    <row r="192" spans="1:36" x14ac:dyDescent="0.2">
      <c r="A192" s="51"/>
      <c r="B192" s="51"/>
      <c r="C192" s="51"/>
      <c r="J192" s="7"/>
      <c r="K192" s="7"/>
      <c r="L192" s="7"/>
      <c r="M192" s="7"/>
      <c r="O192" s="7"/>
      <c r="P192" s="7"/>
      <c r="Q192" s="7"/>
      <c r="R192" s="7"/>
      <c r="S192" s="7"/>
      <c r="T192" s="7"/>
      <c r="U192" s="7"/>
      <c r="V192" s="7"/>
      <c r="W192" s="7"/>
      <c r="X192" s="7"/>
      <c r="Y192" s="7"/>
      <c r="Z192" s="7"/>
      <c r="AA192" s="7"/>
      <c r="AB192" s="7"/>
      <c r="AC192" s="7"/>
      <c r="AD192" s="7"/>
      <c r="AE192" s="7"/>
      <c r="AF192" s="7"/>
      <c r="AG192" s="56"/>
      <c r="AH192" s="56"/>
      <c r="AI192" s="56"/>
      <c r="AJ192" s="56"/>
    </row>
    <row r="193" spans="1:36" x14ac:dyDescent="0.2">
      <c r="A193" s="48" t="s">
        <v>123</v>
      </c>
      <c r="B193" s="48" t="s">
        <v>124</v>
      </c>
      <c r="C193" s="48" t="s">
        <v>125</v>
      </c>
      <c r="G193" s="49">
        <v>43542</v>
      </c>
      <c r="H193" s="49">
        <v>43539</v>
      </c>
      <c r="I193" s="49">
        <v>43545</v>
      </c>
      <c r="J193" s="7">
        <f t="shared" si="68"/>
        <v>0.18323800000000001</v>
      </c>
      <c r="K193" s="7" t="s">
        <v>139</v>
      </c>
      <c r="L193" s="7" t="s">
        <v>139</v>
      </c>
      <c r="M193" s="7">
        <f>IF(B193="","",ROUND(SUM(N193,O193,V193,Z193,AB193,AD193),6))</f>
        <v>0.18323800000000001</v>
      </c>
      <c r="N193" s="7">
        <v>0.18323800000000001</v>
      </c>
      <c r="O193" s="7">
        <v>0</v>
      </c>
      <c r="P193" s="7">
        <v>1.0799E-2</v>
      </c>
      <c r="Q193" s="7">
        <f>IF(B193="","",ROUND(SUM(N193,O193,P193),6))</f>
        <v>0.19403699999999999</v>
      </c>
      <c r="R193" s="7">
        <v>0.113353</v>
      </c>
      <c r="S193" s="7">
        <v>0</v>
      </c>
      <c r="T193" s="7">
        <v>6.6800000000000002E-3</v>
      </c>
      <c r="U193" s="7">
        <f>IF(B193="","",ROUND(SUM(R193:T193),6))</f>
        <v>0.120033</v>
      </c>
      <c r="V193" s="7">
        <v>0</v>
      </c>
      <c r="W193" s="7" t="s">
        <v>139</v>
      </c>
      <c r="X193" s="7"/>
      <c r="Y193" s="7"/>
      <c r="Z193" s="7">
        <v>0</v>
      </c>
      <c r="AA193" s="7">
        <v>1.0799E-2</v>
      </c>
      <c r="AB193" s="7" t="s">
        <v>139</v>
      </c>
      <c r="AC193" s="7" t="s">
        <v>139</v>
      </c>
      <c r="AD193" s="7"/>
      <c r="AE193" s="7"/>
      <c r="AF193" s="7"/>
      <c r="AG193" s="56"/>
      <c r="AH193" s="56"/>
      <c r="AI193" s="56"/>
      <c r="AJ193" s="56"/>
    </row>
    <row r="194" spans="1:36" x14ac:dyDescent="0.2">
      <c r="A194" s="48" t="s">
        <v>123</v>
      </c>
      <c r="B194" s="48" t="s">
        <v>124</v>
      </c>
      <c r="C194" s="48" t="s">
        <v>125</v>
      </c>
      <c r="G194" s="49">
        <v>43640</v>
      </c>
      <c r="H194" s="49">
        <v>43637</v>
      </c>
      <c r="I194" s="49">
        <v>43643</v>
      </c>
      <c r="J194" s="7">
        <f t="shared" si="68"/>
        <v>0.99178299999999997</v>
      </c>
      <c r="K194" s="7" t="s">
        <v>139</v>
      </c>
      <c r="L194" s="7" t="s">
        <v>139</v>
      </c>
      <c r="M194" s="7">
        <f>IF(B194="","",ROUND(SUM(N194,O194,V194,Z194,AB194,AD194),6))</f>
        <v>0.99178299999999997</v>
      </c>
      <c r="N194" s="7">
        <v>0.99178299999999997</v>
      </c>
      <c r="O194" s="7">
        <v>0</v>
      </c>
      <c r="P194" s="7">
        <v>5.8450000000000002E-2</v>
      </c>
      <c r="Q194" s="7">
        <f>IF(B194="","",ROUND(SUM(N194,O194,P194),6))</f>
        <v>1.050233</v>
      </c>
      <c r="R194" s="7">
        <v>0.61352600000000002</v>
      </c>
      <c r="S194" s="7">
        <v>0</v>
      </c>
      <c r="T194" s="7">
        <v>3.6158000000000003E-2</v>
      </c>
      <c r="U194" s="7">
        <f>IF(B194="","",ROUND(SUM(R194:T194),6))</f>
        <v>0.64968400000000004</v>
      </c>
      <c r="V194" s="7">
        <v>0</v>
      </c>
      <c r="W194" s="7" t="s">
        <v>139</v>
      </c>
      <c r="X194" s="7"/>
      <c r="Y194" s="7"/>
      <c r="Z194" s="7">
        <v>0</v>
      </c>
      <c r="AA194" s="7">
        <v>5.8450000000000002E-2</v>
      </c>
      <c r="AB194" s="7" t="s">
        <v>139</v>
      </c>
      <c r="AC194" s="7" t="s">
        <v>139</v>
      </c>
      <c r="AD194" s="7"/>
      <c r="AE194" s="7"/>
      <c r="AF194" s="7"/>
      <c r="AG194" s="56"/>
      <c r="AH194" s="56"/>
      <c r="AI194" s="56"/>
      <c r="AJ194" s="56"/>
    </row>
    <row r="195" spans="1:36" x14ac:dyDescent="0.2">
      <c r="A195" s="48" t="s">
        <v>123</v>
      </c>
      <c r="B195" s="48" t="s">
        <v>124</v>
      </c>
      <c r="C195" s="48" t="s">
        <v>125</v>
      </c>
      <c r="G195" s="49">
        <v>43731</v>
      </c>
      <c r="H195" s="49">
        <v>43728</v>
      </c>
      <c r="I195" s="49">
        <v>43734</v>
      </c>
      <c r="J195" s="7">
        <f t="shared" si="68"/>
        <v>0.29029899999999997</v>
      </c>
      <c r="K195" s="7" t="s">
        <v>139</v>
      </c>
      <c r="L195" s="7" t="s">
        <v>139</v>
      </c>
      <c r="M195" s="7">
        <f>IF(B195="","",ROUND(SUM(N195,O195,V195,Z195,AB195,AD195),6))</f>
        <v>0.29029899999999997</v>
      </c>
      <c r="N195" s="7">
        <v>0.29029899999999997</v>
      </c>
      <c r="O195" s="7">
        <v>0</v>
      </c>
      <c r="P195" s="7">
        <v>1.7108999999999999E-2</v>
      </c>
      <c r="Q195" s="7">
        <f>IF(B195="","",ROUND(SUM(N195,O195,P195),6))</f>
        <v>0.30740800000000001</v>
      </c>
      <c r="R195" s="7">
        <v>0.17958199999999999</v>
      </c>
      <c r="S195" s="7">
        <v>0</v>
      </c>
      <c r="T195" s="7">
        <v>1.0584E-2</v>
      </c>
      <c r="U195" s="7">
        <f>IF(B195="","",ROUND(SUM(R195:T195),6))</f>
        <v>0.190166</v>
      </c>
      <c r="V195" s="7">
        <v>0</v>
      </c>
      <c r="W195" s="7" t="s">
        <v>139</v>
      </c>
      <c r="X195" s="7"/>
      <c r="Y195" s="7"/>
      <c r="Z195" s="7">
        <v>0</v>
      </c>
      <c r="AA195" s="7">
        <v>1.7108999999999999E-2</v>
      </c>
      <c r="AB195" s="7" t="s">
        <v>139</v>
      </c>
      <c r="AC195" s="7" t="s">
        <v>139</v>
      </c>
      <c r="AD195" s="7"/>
      <c r="AE195" s="7"/>
      <c r="AF195" s="7"/>
      <c r="AG195" s="56"/>
      <c r="AH195" s="56"/>
      <c r="AI195" s="56"/>
      <c r="AJ195" s="56"/>
    </row>
    <row r="196" spans="1:36" x14ac:dyDescent="0.2">
      <c r="A196" s="48" t="s">
        <v>123</v>
      </c>
      <c r="B196" s="48" t="s">
        <v>124</v>
      </c>
      <c r="C196" s="48" t="s">
        <v>125</v>
      </c>
      <c r="G196" s="49">
        <v>43822</v>
      </c>
      <c r="H196" s="49">
        <v>43819</v>
      </c>
      <c r="I196" s="49">
        <v>43826</v>
      </c>
      <c r="J196" s="7">
        <f t="shared" si="68"/>
        <v>0.77936300000000003</v>
      </c>
      <c r="K196" s="7" t="s">
        <v>139</v>
      </c>
      <c r="L196" s="7" t="s">
        <v>139</v>
      </c>
      <c r="M196" s="7">
        <f>IF(B196="","",ROUND(SUM(N196,O196,V196,Z196,AB196,AD196),6))</f>
        <v>0.77936300000000003</v>
      </c>
      <c r="N196" s="7">
        <v>0.77936300000000003</v>
      </c>
      <c r="O196" s="7">
        <v>0</v>
      </c>
      <c r="P196" s="7">
        <v>4.5931E-2</v>
      </c>
      <c r="Q196" s="7">
        <f>IF(B196="","",ROUND(SUM(N196,O196,P196),6))</f>
        <v>0.82529399999999997</v>
      </c>
      <c r="R196" s="7">
        <v>0.48212100000000002</v>
      </c>
      <c r="S196" s="7">
        <v>0</v>
      </c>
      <c r="T196" s="7">
        <v>2.8413000000000001E-2</v>
      </c>
      <c r="U196" s="7">
        <f>IF(B196="","",ROUND(SUM(R196:T196),6))</f>
        <v>0.51053400000000004</v>
      </c>
      <c r="V196" s="7">
        <v>0</v>
      </c>
      <c r="W196" s="7" t="s">
        <v>139</v>
      </c>
      <c r="X196" s="7"/>
      <c r="Y196" s="7"/>
      <c r="Z196" s="7">
        <v>0</v>
      </c>
      <c r="AA196" s="7">
        <v>4.5931E-2</v>
      </c>
      <c r="AB196" s="7" t="s">
        <v>139</v>
      </c>
      <c r="AC196" s="7" t="s">
        <v>139</v>
      </c>
      <c r="AD196" s="7"/>
      <c r="AE196" s="7"/>
      <c r="AF196" s="7"/>
      <c r="AG196" s="56"/>
      <c r="AH196" s="56"/>
      <c r="AI196" s="56"/>
      <c r="AJ196" s="56"/>
    </row>
    <row r="197" spans="1:36" x14ac:dyDescent="0.2">
      <c r="A197" s="50" t="s">
        <v>83</v>
      </c>
      <c r="B197" s="51"/>
      <c r="C197" s="51"/>
      <c r="J197" s="52">
        <f>SUM(J193:J196)</f>
        <v>2.2446830000000002</v>
      </c>
      <c r="K197" s="7" t="s">
        <v>139</v>
      </c>
      <c r="L197" s="7" t="s">
        <v>139</v>
      </c>
      <c r="M197" s="52">
        <f t="shared" ref="M197:V197" si="94">SUM(M193:M196)</f>
        <v>2.2446830000000002</v>
      </c>
      <c r="N197" s="52">
        <f t="shared" si="94"/>
        <v>2.2446830000000002</v>
      </c>
      <c r="O197" s="52">
        <f t="shared" si="94"/>
        <v>0</v>
      </c>
      <c r="P197" s="52">
        <f t="shared" si="94"/>
        <v>0.13228899999999999</v>
      </c>
      <c r="Q197" s="52">
        <f t="shared" si="94"/>
        <v>2.3769719999999999</v>
      </c>
      <c r="R197" s="52">
        <f t="shared" si="94"/>
        <v>1.388582</v>
      </c>
      <c r="S197" s="52">
        <f t="shared" si="94"/>
        <v>0</v>
      </c>
      <c r="T197" s="52">
        <f t="shared" si="94"/>
        <v>8.1834999999999991E-2</v>
      </c>
      <c r="U197" s="52">
        <f t="shared" si="94"/>
        <v>1.4704170000000001</v>
      </c>
      <c r="V197" s="52">
        <f t="shared" si="94"/>
        <v>0</v>
      </c>
      <c r="W197" s="7" t="s">
        <v>139</v>
      </c>
      <c r="X197" s="7"/>
      <c r="Y197" s="7"/>
      <c r="Z197" s="52">
        <f>SUM(Z193:Z196)</f>
        <v>0</v>
      </c>
      <c r="AA197" s="52">
        <f>SUM(AA193:AA196)</f>
        <v>0.13228899999999999</v>
      </c>
      <c r="AB197" s="7" t="s">
        <v>139</v>
      </c>
      <c r="AC197" s="7" t="s">
        <v>139</v>
      </c>
      <c r="AD197" s="7"/>
      <c r="AE197" s="7"/>
      <c r="AF197" s="7"/>
      <c r="AG197" s="56"/>
      <c r="AH197" s="56"/>
      <c r="AI197" s="56"/>
      <c r="AJ197" s="56"/>
    </row>
    <row r="198" spans="1:36" x14ac:dyDescent="0.2">
      <c r="A198" s="51"/>
      <c r="B198" s="51"/>
      <c r="C198" s="51"/>
      <c r="J198" s="7" t="str">
        <f t="shared" si="68"/>
        <v/>
      </c>
      <c r="K198" s="7" t="s">
        <v>139</v>
      </c>
      <c r="L198" s="7" t="s">
        <v>139</v>
      </c>
      <c r="M198" s="7" t="str">
        <f>IF(B198="","",ROUND(SUM(N198,O198,V198,Z198,AB198,AD198),6))</f>
        <v/>
      </c>
      <c r="N198" s="7" t="s">
        <v>139</v>
      </c>
      <c r="O198" s="7" t="s">
        <v>139</v>
      </c>
      <c r="P198" s="7" t="s">
        <v>139</v>
      </c>
      <c r="Q198" s="7" t="str">
        <f>IF(B198="","",ROUND(SUM(N198,O198,P198),6))</f>
        <v/>
      </c>
      <c r="R198" s="7" t="s">
        <v>139</v>
      </c>
      <c r="S198" s="7" t="s">
        <v>139</v>
      </c>
      <c r="T198" s="7" t="s">
        <v>139</v>
      </c>
      <c r="U198" s="7" t="str">
        <f>IF(B198="","",ROUND(SUM(R198:T198),6))</f>
        <v/>
      </c>
      <c r="V198" s="7" t="s">
        <v>139</v>
      </c>
      <c r="W198" s="7" t="s">
        <v>139</v>
      </c>
      <c r="X198" s="7"/>
      <c r="Y198" s="7"/>
      <c r="Z198" s="7" t="s">
        <v>139</v>
      </c>
      <c r="AA198" s="7" t="s">
        <v>139</v>
      </c>
      <c r="AB198" s="7" t="s">
        <v>139</v>
      </c>
      <c r="AC198" s="7" t="s">
        <v>139</v>
      </c>
      <c r="AD198" s="7"/>
      <c r="AE198" s="7"/>
      <c r="AF198" s="7"/>
      <c r="AG198" s="56"/>
      <c r="AH198" s="56"/>
      <c r="AI198" s="56"/>
      <c r="AJ198" s="56"/>
    </row>
    <row r="199" spans="1:36" x14ac:dyDescent="0.2">
      <c r="A199" s="48" t="s">
        <v>126</v>
      </c>
      <c r="B199" s="48" t="s">
        <v>127</v>
      </c>
      <c r="C199" s="48" t="s">
        <v>128</v>
      </c>
      <c r="G199" s="49">
        <v>43542</v>
      </c>
      <c r="H199" s="49">
        <v>43539</v>
      </c>
      <c r="I199" s="49">
        <v>43545</v>
      </c>
      <c r="J199" s="7">
        <f t="shared" si="68"/>
        <v>0.14157500000000001</v>
      </c>
      <c r="K199" s="7" t="s">
        <v>139</v>
      </c>
      <c r="L199" s="7" t="s">
        <v>139</v>
      </c>
      <c r="M199" s="7">
        <f>IF(B199="","",ROUND(SUM(N199,O199,V199,Z199,AB199,AD199),6))</f>
        <v>0.14157500000000001</v>
      </c>
      <c r="N199" s="7">
        <v>0.14157500000000001</v>
      </c>
      <c r="O199" s="7">
        <v>0</v>
      </c>
      <c r="P199" s="7">
        <v>1.0662E-2</v>
      </c>
      <c r="Q199" s="7">
        <f>IF(B199="","",ROUND(SUM(N199,O199,P199),6))</f>
        <v>0.15223700000000001</v>
      </c>
      <c r="R199" s="7">
        <v>9.4483999999999999E-2</v>
      </c>
      <c r="S199" s="7">
        <v>0</v>
      </c>
      <c r="T199" s="7">
        <v>7.1159999999999999E-3</v>
      </c>
      <c r="U199" s="7">
        <f>IF(B199="","",ROUND(SUM(R199:T199),6))</f>
        <v>0.1016</v>
      </c>
      <c r="V199" s="7">
        <v>0</v>
      </c>
      <c r="W199" s="7" t="s">
        <v>139</v>
      </c>
      <c r="X199" s="7"/>
      <c r="Y199" s="7"/>
      <c r="Z199" s="7">
        <v>0</v>
      </c>
      <c r="AA199" s="7">
        <v>1.0662E-2</v>
      </c>
      <c r="AB199" s="7" t="s">
        <v>139</v>
      </c>
      <c r="AC199" s="7" t="s">
        <v>139</v>
      </c>
      <c r="AD199" s="7"/>
      <c r="AE199" s="7"/>
      <c r="AF199" s="7"/>
      <c r="AG199" s="56"/>
      <c r="AH199" s="56"/>
      <c r="AI199" s="56"/>
      <c r="AJ199" s="56"/>
    </row>
    <row r="200" spans="1:36" x14ac:dyDescent="0.2">
      <c r="A200" s="48" t="s">
        <v>126</v>
      </c>
      <c r="B200" s="48" t="s">
        <v>127</v>
      </c>
      <c r="C200" s="48" t="s">
        <v>128</v>
      </c>
      <c r="G200" s="49">
        <v>43640</v>
      </c>
      <c r="H200" s="49">
        <v>43637</v>
      </c>
      <c r="I200" s="49">
        <v>43643</v>
      </c>
      <c r="J200" s="7">
        <f t="shared" si="68"/>
        <v>0.46954400000000002</v>
      </c>
      <c r="K200" s="7" t="s">
        <v>139</v>
      </c>
      <c r="L200" s="7" t="s">
        <v>139</v>
      </c>
      <c r="M200" s="7">
        <f>IF(B200="","",ROUND(SUM(N200,O200,V200,Z200,AB200,AD200),6))</f>
        <v>0.46954400000000002</v>
      </c>
      <c r="N200" s="7">
        <v>0.46954400000000002</v>
      </c>
      <c r="O200" s="7">
        <v>0</v>
      </c>
      <c r="P200" s="7">
        <v>3.5360999999999997E-2</v>
      </c>
      <c r="Q200" s="7">
        <f>IF(B200="","",ROUND(SUM(N200,O200,P200),6))</f>
        <v>0.50490500000000005</v>
      </c>
      <c r="R200" s="7">
        <v>0.313363</v>
      </c>
      <c r="S200" s="7">
        <v>0</v>
      </c>
      <c r="T200" s="7">
        <v>2.3598999999999998E-2</v>
      </c>
      <c r="U200" s="7">
        <f>IF(B200="","",ROUND(SUM(R200:T200),6))</f>
        <v>0.33696199999999998</v>
      </c>
      <c r="V200" s="7">
        <v>0</v>
      </c>
      <c r="W200" s="7" t="s">
        <v>139</v>
      </c>
      <c r="X200" s="7"/>
      <c r="Y200" s="7"/>
      <c r="Z200" s="7">
        <v>0</v>
      </c>
      <c r="AA200" s="7">
        <v>3.5360999999999997E-2</v>
      </c>
      <c r="AB200" s="7" t="s">
        <v>139</v>
      </c>
      <c r="AC200" s="7" t="s">
        <v>139</v>
      </c>
      <c r="AD200" s="7"/>
      <c r="AE200" s="7"/>
      <c r="AF200" s="7"/>
      <c r="AG200" s="56"/>
      <c r="AH200" s="56"/>
      <c r="AI200" s="56"/>
      <c r="AJ200" s="56"/>
    </row>
    <row r="201" spans="1:36" x14ac:dyDescent="0.2">
      <c r="A201" s="48" t="s">
        <v>126</v>
      </c>
      <c r="B201" s="48" t="s">
        <v>127</v>
      </c>
      <c r="C201" s="48" t="s">
        <v>128</v>
      </c>
      <c r="G201" s="49">
        <v>43731</v>
      </c>
      <c r="H201" s="49">
        <v>43728</v>
      </c>
      <c r="I201" s="49">
        <v>43734</v>
      </c>
      <c r="J201" s="7">
        <f t="shared" si="68"/>
        <v>0.30698799999999998</v>
      </c>
      <c r="K201" s="7" t="s">
        <v>139</v>
      </c>
      <c r="L201" s="7" t="s">
        <v>139</v>
      </c>
      <c r="M201" s="7">
        <f>IF(B201="","",ROUND(SUM(N201,O201,V201,Z201,AB201,AD201),6))</f>
        <v>0.30698799999999998</v>
      </c>
      <c r="N201" s="7">
        <v>0.30698799999999998</v>
      </c>
      <c r="O201" s="7">
        <v>0</v>
      </c>
      <c r="P201" s="7">
        <v>2.3119000000000001E-2</v>
      </c>
      <c r="Q201" s="7">
        <f>IF(B201="","",ROUND(SUM(N201,O201,P201),6))</f>
        <v>0.33010699999999998</v>
      </c>
      <c r="R201" s="7">
        <v>0.204877</v>
      </c>
      <c r="S201" s="7">
        <v>0</v>
      </c>
      <c r="T201" s="7">
        <v>1.5429E-2</v>
      </c>
      <c r="U201" s="7">
        <f>IF(B201="","",ROUND(SUM(R201:T201),6))</f>
        <v>0.220306</v>
      </c>
      <c r="V201" s="7">
        <v>0</v>
      </c>
      <c r="W201" s="7" t="s">
        <v>139</v>
      </c>
      <c r="X201" s="7"/>
      <c r="Y201" s="7"/>
      <c r="Z201" s="7">
        <v>0</v>
      </c>
      <c r="AA201" s="7">
        <v>2.3119000000000001E-2</v>
      </c>
      <c r="AB201" s="7" t="s">
        <v>139</v>
      </c>
      <c r="AC201" s="7" t="s">
        <v>139</v>
      </c>
      <c r="AD201" s="7"/>
      <c r="AE201" s="7"/>
      <c r="AF201" s="7"/>
      <c r="AG201" s="56"/>
      <c r="AH201" s="56"/>
      <c r="AI201" s="56"/>
      <c r="AJ201" s="56"/>
    </row>
    <row r="202" spans="1:36" x14ac:dyDescent="0.2">
      <c r="A202" s="48" t="s">
        <v>126</v>
      </c>
      <c r="B202" s="48" t="s">
        <v>127</v>
      </c>
      <c r="C202" s="48" t="s">
        <v>128</v>
      </c>
      <c r="G202" s="49">
        <v>43822</v>
      </c>
      <c r="H202" s="49">
        <v>43819</v>
      </c>
      <c r="I202" s="49">
        <v>43826</v>
      </c>
      <c r="J202" s="7">
        <f t="shared" si="68"/>
        <v>0.18635599999999999</v>
      </c>
      <c r="K202" s="7" t="s">
        <v>139</v>
      </c>
      <c r="L202" s="7" t="s">
        <v>139</v>
      </c>
      <c r="M202" s="7">
        <f>IF(B202="","",ROUND(SUM(N202,O202,V202,Z202,AB202,AD202),6))</f>
        <v>0.18635599999999999</v>
      </c>
      <c r="N202" s="7">
        <v>0.18635599999999999</v>
      </c>
      <c r="O202" s="7">
        <v>0</v>
      </c>
      <c r="P202" s="7">
        <v>1.4034E-2</v>
      </c>
      <c r="Q202" s="7">
        <f>IF(B202="","",ROUND(SUM(N202,O202,P202),6))</f>
        <v>0.20039000000000001</v>
      </c>
      <c r="R202" s="7">
        <v>0.12436999999999999</v>
      </c>
      <c r="S202" s="7">
        <v>0</v>
      </c>
      <c r="T202" s="7">
        <v>9.3659999999999993E-3</v>
      </c>
      <c r="U202" s="7">
        <f>IF(B202="","",ROUND(SUM(R202:T202),6))</f>
        <v>0.13373599999999999</v>
      </c>
      <c r="V202" s="7">
        <v>0</v>
      </c>
      <c r="W202" s="7" t="s">
        <v>139</v>
      </c>
      <c r="X202" s="7"/>
      <c r="Y202" s="7"/>
      <c r="Z202" s="7">
        <v>0</v>
      </c>
      <c r="AA202" s="7">
        <v>1.4034E-2</v>
      </c>
      <c r="AB202" s="7" t="s">
        <v>139</v>
      </c>
      <c r="AC202" s="7" t="s">
        <v>139</v>
      </c>
      <c r="AD202" s="7"/>
      <c r="AE202" s="7"/>
      <c r="AF202" s="7"/>
      <c r="AG202" s="56"/>
      <c r="AH202" s="56"/>
      <c r="AI202" s="56"/>
      <c r="AJ202" s="56"/>
    </row>
    <row r="203" spans="1:36" x14ac:dyDescent="0.2">
      <c r="A203" s="50" t="s">
        <v>83</v>
      </c>
      <c r="B203" s="51"/>
      <c r="C203" s="51"/>
      <c r="J203" s="52">
        <f>SUM(J198:J202)</f>
        <v>1.104463</v>
      </c>
      <c r="K203" s="7" t="s">
        <v>139</v>
      </c>
      <c r="L203" s="7" t="s">
        <v>139</v>
      </c>
      <c r="M203" s="52">
        <f t="shared" ref="M203:V203" si="95">SUM(M198:M202)</f>
        <v>1.104463</v>
      </c>
      <c r="N203" s="52">
        <f t="shared" si="95"/>
        <v>1.104463</v>
      </c>
      <c r="O203" s="52">
        <f t="shared" si="95"/>
        <v>0</v>
      </c>
      <c r="P203" s="52">
        <f t="shared" si="95"/>
        <v>8.3176E-2</v>
      </c>
      <c r="Q203" s="52">
        <f t="shared" si="95"/>
        <v>1.1876390000000001</v>
      </c>
      <c r="R203" s="52">
        <f t="shared" si="95"/>
        <v>0.73709400000000003</v>
      </c>
      <c r="S203" s="52">
        <f t="shared" si="95"/>
        <v>0</v>
      </c>
      <c r="T203" s="52">
        <f t="shared" si="95"/>
        <v>5.5509999999999997E-2</v>
      </c>
      <c r="U203" s="52">
        <f t="shared" si="95"/>
        <v>0.79260399999999998</v>
      </c>
      <c r="V203" s="52">
        <f t="shared" si="95"/>
        <v>0</v>
      </c>
      <c r="W203" s="7" t="s">
        <v>139</v>
      </c>
      <c r="X203" s="7"/>
      <c r="Y203" s="7"/>
      <c r="Z203" s="52">
        <f>SUM(Z198:Z202)</f>
        <v>0</v>
      </c>
      <c r="AA203" s="52">
        <f>SUM(AA198:AA202)</f>
        <v>8.3176E-2</v>
      </c>
      <c r="AB203" s="7" t="s">
        <v>139</v>
      </c>
      <c r="AC203" s="7" t="s">
        <v>139</v>
      </c>
      <c r="AD203" s="7"/>
      <c r="AE203" s="7"/>
      <c r="AF203" s="7"/>
      <c r="AG203" s="56"/>
      <c r="AH203" s="56"/>
      <c r="AI203" s="56"/>
      <c r="AJ203" s="56"/>
    </row>
    <row r="204" spans="1:36" x14ac:dyDescent="0.2">
      <c r="A204" s="51"/>
      <c r="B204" s="51"/>
      <c r="C204" s="51"/>
      <c r="J204" s="7" t="str">
        <f t="shared" si="68"/>
        <v/>
      </c>
      <c r="K204" s="7" t="s">
        <v>139</v>
      </c>
      <c r="L204" s="7" t="s">
        <v>139</v>
      </c>
      <c r="M204" s="7" t="str">
        <f>IF(B204="","",ROUND(SUM(N204,O204,V204,Z204,AB204,AD204),6))</f>
        <v/>
      </c>
      <c r="N204" s="7" t="s">
        <v>139</v>
      </c>
      <c r="O204" s="7" t="s">
        <v>139</v>
      </c>
      <c r="P204" s="7" t="s">
        <v>139</v>
      </c>
      <c r="Q204" s="7" t="str">
        <f>IF(B204="","",ROUND(SUM(N204,O204,P204),6))</f>
        <v/>
      </c>
      <c r="R204" s="7" t="s">
        <v>139</v>
      </c>
      <c r="S204" s="7" t="s">
        <v>139</v>
      </c>
      <c r="T204" s="7" t="s">
        <v>139</v>
      </c>
      <c r="U204" s="7" t="str">
        <f>IF(B204="","",ROUND(SUM(R204:T204),6))</f>
        <v/>
      </c>
      <c r="V204" s="7" t="s">
        <v>139</v>
      </c>
      <c r="W204" s="7" t="s">
        <v>139</v>
      </c>
      <c r="X204" s="7"/>
      <c r="Y204" s="7"/>
      <c r="Z204" s="7" t="s">
        <v>139</v>
      </c>
      <c r="AA204" s="7" t="s">
        <v>139</v>
      </c>
      <c r="AB204" s="7" t="s">
        <v>139</v>
      </c>
      <c r="AC204" s="7" t="s">
        <v>139</v>
      </c>
      <c r="AD204" s="7"/>
      <c r="AE204" s="7"/>
      <c r="AF204" s="7"/>
      <c r="AG204" s="56"/>
      <c r="AH204" s="56"/>
      <c r="AI204" s="56"/>
      <c r="AJ204" s="56"/>
    </row>
    <row r="205" spans="1:36" x14ac:dyDescent="0.2">
      <c r="A205" s="48" t="s">
        <v>129</v>
      </c>
      <c r="B205" s="48" t="s">
        <v>130</v>
      </c>
      <c r="C205" s="48" t="s">
        <v>131</v>
      </c>
      <c r="G205" s="49">
        <v>43542</v>
      </c>
      <c r="H205" s="49">
        <v>43539</v>
      </c>
      <c r="I205" s="49">
        <v>43545</v>
      </c>
      <c r="J205" s="7">
        <f t="shared" si="68"/>
        <v>9.8683000000000007E-2</v>
      </c>
      <c r="K205" s="7" t="s">
        <v>139</v>
      </c>
      <c r="L205" s="7" t="s">
        <v>139</v>
      </c>
      <c r="M205" s="7">
        <f>IF(B205="","",ROUND(SUM(N205,O205,V205,Z205,AB205,AD205),6))</f>
        <v>9.8683000000000007E-2</v>
      </c>
      <c r="N205" s="7">
        <v>9.8683000000000007E-2</v>
      </c>
      <c r="O205" s="7">
        <v>0</v>
      </c>
      <c r="P205" s="7">
        <v>7.3460000000000001E-3</v>
      </c>
      <c r="Q205" s="7">
        <f>IF(B205="","",ROUND(SUM(N205,O205,P205),6))</f>
        <v>0.106029</v>
      </c>
      <c r="R205" s="7">
        <v>6.5791000000000002E-2</v>
      </c>
      <c r="S205" s="7">
        <v>0</v>
      </c>
      <c r="T205" s="7">
        <v>4.8970000000000003E-3</v>
      </c>
      <c r="U205" s="7">
        <f>IF(B205="","",ROUND(SUM(R205:T205),6))</f>
        <v>7.0688000000000001E-2</v>
      </c>
      <c r="V205" s="7">
        <v>0</v>
      </c>
      <c r="W205" s="7" t="s">
        <v>139</v>
      </c>
      <c r="X205" s="7"/>
      <c r="Y205" s="7"/>
      <c r="Z205" s="7">
        <v>0</v>
      </c>
      <c r="AA205" s="7">
        <v>7.3460000000000001E-3</v>
      </c>
      <c r="AB205" s="7" t="s">
        <v>139</v>
      </c>
      <c r="AC205" s="7" t="s">
        <v>139</v>
      </c>
      <c r="AD205" s="7"/>
      <c r="AE205" s="7"/>
      <c r="AF205" s="7"/>
      <c r="AG205" s="56"/>
      <c r="AH205" s="56"/>
      <c r="AI205" s="56"/>
      <c r="AJ205" s="56"/>
    </row>
    <row r="206" spans="1:36" x14ac:dyDescent="0.2">
      <c r="A206" s="48" t="s">
        <v>129</v>
      </c>
      <c r="B206" s="48" t="s">
        <v>130</v>
      </c>
      <c r="C206" s="48" t="s">
        <v>131</v>
      </c>
      <c r="G206" s="49">
        <v>43640</v>
      </c>
      <c r="H206" s="49">
        <v>43637</v>
      </c>
      <c r="I206" s="49">
        <v>43643</v>
      </c>
      <c r="J206" s="7">
        <f t="shared" si="68"/>
        <v>0.42974400000000001</v>
      </c>
      <c r="K206" s="7" t="s">
        <v>139</v>
      </c>
      <c r="L206" s="7" t="s">
        <v>139</v>
      </c>
      <c r="M206" s="7">
        <f>IF(B206="","",ROUND(SUM(N206,O206,V206,Z206,AB206,AD206),6))</f>
        <v>0.42974400000000001</v>
      </c>
      <c r="N206" s="7">
        <v>0.42974400000000001</v>
      </c>
      <c r="O206" s="7">
        <v>0</v>
      </c>
      <c r="P206" s="7">
        <v>3.1992E-2</v>
      </c>
      <c r="Q206" s="7">
        <f>IF(B206="","",ROUND(SUM(N206,O206,P206),6))</f>
        <v>0.46173599999999998</v>
      </c>
      <c r="R206" s="7">
        <v>0.28650500000000001</v>
      </c>
      <c r="S206" s="7">
        <v>0</v>
      </c>
      <c r="T206" s="7">
        <v>2.1329000000000001E-2</v>
      </c>
      <c r="U206" s="7">
        <f>IF(B206="","",ROUND(SUM(R206:T206),6))</f>
        <v>0.307834</v>
      </c>
      <c r="V206" s="7">
        <v>0</v>
      </c>
      <c r="W206" s="7" t="s">
        <v>139</v>
      </c>
      <c r="X206" s="7"/>
      <c r="Y206" s="7"/>
      <c r="Z206" s="7">
        <v>0</v>
      </c>
      <c r="AA206" s="7">
        <v>3.1992E-2</v>
      </c>
      <c r="AB206" s="7" t="s">
        <v>139</v>
      </c>
      <c r="AC206" s="7" t="s">
        <v>139</v>
      </c>
      <c r="AD206" s="7"/>
      <c r="AE206" s="7"/>
      <c r="AF206" s="7"/>
      <c r="AG206" s="56"/>
      <c r="AH206" s="56"/>
      <c r="AI206" s="56"/>
      <c r="AJ206" s="56"/>
    </row>
    <row r="207" spans="1:36" x14ac:dyDescent="0.2">
      <c r="A207" s="48" t="s">
        <v>129</v>
      </c>
      <c r="B207" s="48" t="s">
        <v>130</v>
      </c>
      <c r="C207" s="48" t="s">
        <v>131</v>
      </c>
      <c r="G207" s="49">
        <v>43731</v>
      </c>
      <c r="H207" s="49">
        <v>43728</v>
      </c>
      <c r="I207" s="49">
        <v>43734</v>
      </c>
      <c r="J207" s="7">
        <f t="shared" si="68"/>
        <v>0.32930700000000002</v>
      </c>
      <c r="K207" s="7" t="s">
        <v>139</v>
      </c>
      <c r="L207" s="7" t="s">
        <v>139</v>
      </c>
      <c r="M207" s="7">
        <f>IF(B207="","",ROUND(SUM(N207,O207,V207,Z207,AB207,AD207),6))</f>
        <v>0.32930700000000002</v>
      </c>
      <c r="N207" s="7">
        <v>0.32930700000000002</v>
      </c>
      <c r="O207" s="7">
        <v>0</v>
      </c>
      <c r="P207" s="7">
        <v>2.4514999999999999E-2</v>
      </c>
      <c r="Q207" s="7">
        <f>IF(B207="","",ROUND(SUM(N207,O207,P207),6))</f>
        <v>0.35382200000000003</v>
      </c>
      <c r="R207" s="7">
        <v>0.21954499999999999</v>
      </c>
      <c r="S207" s="7">
        <v>0</v>
      </c>
      <c r="T207" s="7">
        <v>1.6344000000000001E-2</v>
      </c>
      <c r="U207" s="7">
        <f>IF(B207="","",ROUND(SUM(R207:T207),6))</f>
        <v>0.23588899999999999</v>
      </c>
      <c r="V207" s="7">
        <v>0</v>
      </c>
      <c r="W207" s="7" t="s">
        <v>139</v>
      </c>
      <c r="X207" s="7"/>
      <c r="Y207" s="7"/>
      <c r="Z207" s="7">
        <v>0</v>
      </c>
      <c r="AA207" s="7">
        <v>2.4514999999999999E-2</v>
      </c>
      <c r="AB207" s="7" t="s">
        <v>139</v>
      </c>
      <c r="AC207" s="7" t="s">
        <v>139</v>
      </c>
      <c r="AD207" s="7"/>
      <c r="AE207" s="7"/>
      <c r="AF207" s="7"/>
      <c r="AG207" s="56"/>
      <c r="AH207" s="56"/>
      <c r="AI207" s="56"/>
      <c r="AJ207" s="56"/>
    </row>
    <row r="208" spans="1:36" x14ac:dyDescent="0.2">
      <c r="A208" s="48" t="s">
        <v>129</v>
      </c>
      <c r="B208" s="48" t="s">
        <v>130</v>
      </c>
      <c r="C208" s="48" t="s">
        <v>131</v>
      </c>
      <c r="G208" s="49">
        <v>43822</v>
      </c>
      <c r="H208" s="49">
        <v>43819</v>
      </c>
      <c r="I208" s="49">
        <v>43826</v>
      </c>
      <c r="J208" s="7">
        <f t="shared" si="68"/>
        <v>0.16370699999999999</v>
      </c>
      <c r="K208" s="7" t="s">
        <v>139</v>
      </c>
      <c r="L208" s="7" t="s">
        <v>139</v>
      </c>
      <c r="M208" s="7">
        <f>IF(B208="","",ROUND(SUM(N208,O208,V208,Z208,AB208,AD208),6))</f>
        <v>0.16370699999999999</v>
      </c>
      <c r="N208" s="7">
        <v>0.16370699999999999</v>
      </c>
      <c r="O208" s="7">
        <v>0</v>
      </c>
      <c r="P208" s="7">
        <v>1.2187E-2</v>
      </c>
      <c r="Q208" s="7">
        <f>IF(B208="","",ROUND(SUM(N208,O208,P208),6))</f>
        <v>0.17589399999999999</v>
      </c>
      <c r="R208" s="7">
        <v>0.109141</v>
      </c>
      <c r="S208" s="7">
        <v>0</v>
      </c>
      <c r="T208" s="7">
        <v>8.1250000000000003E-3</v>
      </c>
      <c r="U208" s="7">
        <f>IF(B208="","",ROUND(SUM(R208:T208),6))</f>
        <v>0.117266</v>
      </c>
      <c r="V208" s="7">
        <v>0</v>
      </c>
      <c r="W208" s="7" t="s">
        <v>139</v>
      </c>
      <c r="X208" s="7"/>
      <c r="Y208" s="7"/>
      <c r="Z208" s="7">
        <v>0</v>
      </c>
      <c r="AA208" s="7">
        <v>1.2187E-2</v>
      </c>
      <c r="AB208" s="7" t="s">
        <v>139</v>
      </c>
      <c r="AC208" s="7" t="s">
        <v>139</v>
      </c>
      <c r="AD208" s="7"/>
      <c r="AE208" s="7"/>
      <c r="AF208" s="7"/>
      <c r="AG208" s="56"/>
      <c r="AH208" s="56"/>
      <c r="AI208" s="56"/>
      <c r="AJ208" s="56"/>
    </row>
    <row r="209" spans="1:36" x14ac:dyDescent="0.2">
      <c r="A209" s="50" t="s">
        <v>83</v>
      </c>
      <c r="B209" s="51"/>
      <c r="C209" s="51"/>
      <c r="J209" s="52">
        <f>SUM(J204:J208)</f>
        <v>1.021441</v>
      </c>
      <c r="K209" s="7" t="s">
        <v>139</v>
      </c>
      <c r="L209" s="7" t="s">
        <v>139</v>
      </c>
      <c r="M209" s="52">
        <f t="shared" ref="M209:V209" si="96">SUM(M204:M208)</f>
        <v>1.021441</v>
      </c>
      <c r="N209" s="52">
        <f t="shared" si="96"/>
        <v>1.021441</v>
      </c>
      <c r="O209" s="52">
        <f t="shared" si="96"/>
        <v>0</v>
      </c>
      <c r="P209" s="52">
        <f t="shared" si="96"/>
        <v>7.6039999999999996E-2</v>
      </c>
      <c r="Q209" s="52">
        <f t="shared" si="96"/>
        <v>1.0974809999999999</v>
      </c>
      <c r="R209" s="52">
        <f t="shared" si="96"/>
        <v>0.68098200000000009</v>
      </c>
      <c r="S209" s="52">
        <f t="shared" si="96"/>
        <v>0</v>
      </c>
      <c r="T209" s="52">
        <f t="shared" si="96"/>
        <v>5.0694999999999997E-2</v>
      </c>
      <c r="U209" s="52">
        <f t="shared" si="96"/>
        <v>0.73167700000000002</v>
      </c>
      <c r="V209" s="52">
        <f t="shared" si="96"/>
        <v>0</v>
      </c>
      <c r="W209" s="7" t="s">
        <v>139</v>
      </c>
      <c r="X209" s="7"/>
      <c r="Y209" s="7"/>
      <c r="Z209" s="52">
        <f>SUM(Z204:Z208)</f>
        <v>0</v>
      </c>
      <c r="AA209" s="52">
        <f>SUM(AA204:AA208)</f>
        <v>7.6039999999999996E-2</v>
      </c>
      <c r="AB209" s="7" t="s">
        <v>139</v>
      </c>
      <c r="AC209" s="7" t="s">
        <v>139</v>
      </c>
      <c r="AD209" s="7"/>
      <c r="AE209" s="7"/>
      <c r="AF209" s="7"/>
      <c r="AG209" s="56"/>
      <c r="AH209" s="56"/>
      <c r="AI209" s="56"/>
      <c r="AJ209" s="56"/>
    </row>
    <row r="210" spans="1:36" x14ac:dyDescent="0.2">
      <c r="A210" s="51"/>
      <c r="B210" s="51"/>
      <c r="C210" s="51"/>
      <c r="J210" s="7" t="str">
        <f t="shared" ref="J210:J246" si="97">IF(B210="","",ROUND(SUM(K210,L210,M210),6))</f>
        <v/>
      </c>
      <c r="K210" s="7" t="s">
        <v>139</v>
      </c>
      <c r="L210" s="7" t="s">
        <v>139</v>
      </c>
      <c r="M210" s="7" t="str">
        <f>IF(B210="","",ROUND(SUM(N210,O210,V210,Z210,AB210,AD210),6))</f>
        <v/>
      </c>
      <c r="N210" s="7" t="s">
        <v>139</v>
      </c>
      <c r="O210" s="7" t="s">
        <v>139</v>
      </c>
      <c r="P210" s="7" t="s">
        <v>139</v>
      </c>
      <c r="Q210" s="7" t="str">
        <f>IF(B210="","",ROUND(SUM(N210,O210,P210),6))</f>
        <v/>
      </c>
      <c r="R210" s="7" t="s">
        <v>139</v>
      </c>
      <c r="S210" s="7" t="s">
        <v>139</v>
      </c>
      <c r="T210" s="7" t="s">
        <v>139</v>
      </c>
      <c r="U210" s="7" t="str">
        <f>IF(B210="","",ROUND(SUM(R210:T210),6))</f>
        <v/>
      </c>
      <c r="V210" s="7" t="s">
        <v>139</v>
      </c>
      <c r="W210" s="7" t="s">
        <v>139</v>
      </c>
      <c r="X210" s="7"/>
      <c r="Y210" s="7"/>
      <c r="Z210" s="7" t="s">
        <v>139</v>
      </c>
      <c r="AA210" s="7" t="s">
        <v>139</v>
      </c>
      <c r="AB210" s="7" t="s">
        <v>139</v>
      </c>
      <c r="AC210" s="7" t="s">
        <v>139</v>
      </c>
      <c r="AD210" s="7"/>
      <c r="AE210" s="7"/>
      <c r="AF210" s="7"/>
      <c r="AG210" s="56"/>
      <c r="AH210" s="56"/>
      <c r="AI210" s="56"/>
      <c r="AJ210" s="56"/>
    </row>
    <row r="211" spans="1:36" x14ac:dyDescent="0.2">
      <c r="A211" s="48" t="s">
        <v>132</v>
      </c>
      <c r="B211" s="48" t="s">
        <v>133</v>
      </c>
      <c r="C211" s="48" t="s">
        <v>134</v>
      </c>
      <c r="G211" s="49">
        <v>43542</v>
      </c>
      <c r="H211" s="49">
        <v>43539</v>
      </c>
      <c r="I211" s="49">
        <v>43545</v>
      </c>
      <c r="J211" s="7">
        <f t="shared" si="97"/>
        <v>0.131829</v>
      </c>
      <c r="K211" s="7" t="s">
        <v>139</v>
      </c>
      <c r="L211" s="7" t="s">
        <v>139</v>
      </c>
      <c r="M211" s="7">
        <f>IF(B211="","",ROUND(SUM(N211,O211,V211,Z211,AB211,AD211),6))</f>
        <v>0.131829</v>
      </c>
      <c r="N211" s="7">
        <v>0.131829</v>
      </c>
      <c r="O211" s="7">
        <v>0</v>
      </c>
      <c r="P211" s="7">
        <v>1.031E-2</v>
      </c>
      <c r="Q211" s="7">
        <f>IF(B211="","",ROUND(SUM(N211,O211,P211),6))</f>
        <v>0.14213899999999999</v>
      </c>
      <c r="R211" s="7">
        <v>8.7862999999999997E-2</v>
      </c>
      <c r="S211" s="7">
        <v>0</v>
      </c>
      <c r="T211" s="7">
        <v>6.8719999999999996E-3</v>
      </c>
      <c r="U211" s="7">
        <f>IF(B211="","",ROUND(SUM(R211:T211),6))</f>
        <v>9.4735E-2</v>
      </c>
      <c r="V211" s="7">
        <v>0</v>
      </c>
      <c r="W211" s="7" t="s">
        <v>139</v>
      </c>
      <c r="X211" s="7"/>
      <c r="Y211" s="7"/>
      <c r="Z211" s="7">
        <v>0</v>
      </c>
      <c r="AA211" s="7">
        <v>1.031E-2</v>
      </c>
      <c r="AB211" s="7" t="s">
        <v>139</v>
      </c>
      <c r="AC211" s="7" t="s">
        <v>139</v>
      </c>
      <c r="AD211" s="7"/>
      <c r="AE211" s="7"/>
      <c r="AF211" s="7"/>
      <c r="AG211" s="56"/>
      <c r="AH211" s="56"/>
      <c r="AI211" s="56"/>
      <c r="AJ211" s="56"/>
    </row>
    <row r="212" spans="1:36" x14ac:dyDescent="0.2">
      <c r="A212" s="48" t="s">
        <v>132</v>
      </c>
      <c r="B212" s="48" t="s">
        <v>133</v>
      </c>
      <c r="C212" s="48" t="s">
        <v>134</v>
      </c>
      <c r="G212" s="49">
        <v>43640</v>
      </c>
      <c r="H212" s="49">
        <v>43637</v>
      </c>
      <c r="I212" s="49">
        <v>43643</v>
      </c>
      <c r="J212" s="7">
        <f t="shared" si="97"/>
        <v>0.45984000000000003</v>
      </c>
      <c r="K212" s="7" t="s">
        <v>139</v>
      </c>
      <c r="L212" s="7" t="s">
        <v>139</v>
      </c>
      <c r="M212" s="7">
        <f>IF(B212="","",ROUND(SUM(N212,O212,V212,Z212,AB212,AD212),6))</f>
        <v>0.45984000000000003</v>
      </c>
      <c r="N212" s="7">
        <v>0.45984000000000003</v>
      </c>
      <c r="O212" s="7">
        <v>0</v>
      </c>
      <c r="P212" s="7">
        <v>3.5963000000000002E-2</v>
      </c>
      <c r="Q212" s="7">
        <f>IF(B212="","",ROUND(SUM(N212,O212,P212),6))</f>
        <v>0.49580299999999999</v>
      </c>
      <c r="R212" s="7">
        <v>0.306481</v>
      </c>
      <c r="S212" s="7">
        <v>0</v>
      </c>
      <c r="T212" s="7">
        <v>2.3969000000000001E-2</v>
      </c>
      <c r="U212" s="7">
        <f>IF(B212="","",ROUND(SUM(R212:T212),6))</f>
        <v>0.33045000000000002</v>
      </c>
      <c r="V212" s="7">
        <v>0</v>
      </c>
      <c r="W212" s="7" t="s">
        <v>139</v>
      </c>
      <c r="X212" s="7"/>
      <c r="Y212" s="7"/>
      <c r="Z212" s="7">
        <v>0</v>
      </c>
      <c r="AA212" s="7">
        <v>3.5963000000000002E-2</v>
      </c>
      <c r="AB212" s="7" t="s">
        <v>139</v>
      </c>
      <c r="AC212" s="7" t="s">
        <v>139</v>
      </c>
      <c r="AD212" s="7"/>
      <c r="AE212" s="7"/>
      <c r="AF212" s="7"/>
      <c r="AG212" s="56"/>
      <c r="AH212" s="56"/>
      <c r="AI212" s="56"/>
      <c r="AJ212" s="56"/>
    </row>
    <row r="213" spans="1:36" x14ac:dyDescent="0.2">
      <c r="A213" s="48" t="s">
        <v>132</v>
      </c>
      <c r="B213" s="48" t="s">
        <v>133</v>
      </c>
      <c r="C213" s="48" t="s">
        <v>134</v>
      </c>
      <c r="G213" s="49">
        <v>43731</v>
      </c>
      <c r="H213" s="49">
        <v>43728</v>
      </c>
      <c r="I213" s="49">
        <v>43734</v>
      </c>
      <c r="J213" s="7">
        <f t="shared" si="97"/>
        <v>0.30189700000000003</v>
      </c>
      <c r="K213" s="7" t="s">
        <v>139</v>
      </c>
      <c r="L213" s="7" t="s">
        <v>139</v>
      </c>
      <c r="M213" s="7">
        <f>IF(B213="","",ROUND(SUM(N213,O213,V213,Z213,AB213,AD213),6))</f>
        <v>0.30189700000000003</v>
      </c>
      <c r="N213" s="7">
        <v>0.30189700000000003</v>
      </c>
      <c r="O213" s="7">
        <v>0</v>
      </c>
      <c r="P213" s="7">
        <v>2.3611E-2</v>
      </c>
      <c r="Q213" s="7">
        <f>IF(B213="","",ROUND(SUM(N213,O213,P213),6))</f>
        <v>0.32550800000000002</v>
      </c>
      <c r="R213" s="7">
        <v>0.201213</v>
      </c>
      <c r="S213" s="7">
        <v>0</v>
      </c>
      <c r="T213" s="7">
        <v>1.5737000000000001E-2</v>
      </c>
      <c r="U213" s="7">
        <f>IF(B213="","",ROUND(SUM(R213:T213),6))</f>
        <v>0.21695</v>
      </c>
      <c r="V213" s="7">
        <v>0</v>
      </c>
      <c r="W213" s="7" t="s">
        <v>139</v>
      </c>
      <c r="X213" s="7"/>
      <c r="Y213" s="7"/>
      <c r="Z213" s="7">
        <v>0</v>
      </c>
      <c r="AA213" s="7">
        <v>2.3611E-2</v>
      </c>
      <c r="AB213" s="7" t="s">
        <v>139</v>
      </c>
      <c r="AC213" s="7" t="s">
        <v>139</v>
      </c>
      <c r="AD213" s="7"/>
      <c r="AE213" s="7"/>
      <c r="AF213" s="7"/>
      <c r="AG213" s="56"/>
      <c r="AH213" s="56"/>
      <c r="AI213" s="56"/>
      <c r="AJ213" s="56"/>
    </row>
    <row r="214" spans="1:36" x14ac:dyDescent="0.2">
      <c r="A214" s="48" t="s">
        <v>132</v>
      </c>
      <c r="B214" s="48" t="s">
        <v>133</v>
      </c>
      <c r="C214" s="48" t="s">
        <v>134</v>
      </c>
      <c r="G214" s="49">
        <v>43822</v>
      </c>
      <c r="H214" s="49">
        <v>43819</v>
      </c>
      <c r="I214" s="49">
        <v>43826</v>
      </c>
      <c r="J214" s="7">
        <f t="shared" si="97"/>
        <v>0.189137</v>
      </c>
      <c r="K214" s="7" t="s">
        <v>139</v>
      </c>
      <c r="L214" s="7" t="s">
        <v>139</v>
      </c>
      <c r="M214" s="7">
        <f>IF(B214="","",ROUND(SUM(N214,O214,V214,Z214,AB214,AD214),6))</f>
        <v>0.189137</v>
      </c>
      <c r="N214" s="7">
        <v>0.189137</v>
      </c>
      <c r="O214" s="7">
        <v>0</v>
      </c>
      <c r="P214" s="7">
        <v>1.4792E-2</v>
      </c>
      <c r="Q214" s="7">
        <f>IF(B214="","",ROUND(SUM(N214,O214,P214),6))</f>
        <v>0.203929</v>
      </c>
      <c r="R214" s="7">
        <v>0.126059</v>
      </c>
      <c r="S214" s="7">
        <v>0</v>
      </c>
      <c r="T214" s="7">
        <v>9.8589999999999997E-3</v>
      </c>
      <c r="U214" s="7">
        <f>IF(B214="","",ROUND(SUM(R214:T214),6))</f>
        <v>0.13591800000000001</v>
      </c>
      <c r="V214" s="7">
        <v>0</v>
      </c>
      <c r="W214" s="7" t="s">
        <v>139</v>
      </c>
      <c r="X214" s="7"/>
      <c r="Y214" s="7"/>
      <c r="Z214" s="7">
        <v>0</v>
      </c>
      <c r="AA214" s="7">
        <v>1.4792E-2</v>
      </c>
      <c r="AB214" s="7" t="s">
        <v>139</v>
      </c>
      <c r="AC214" s="7" t="s">
        <v>139</v>
      </c>
      <c r="AD214" s="7"/>
      <c r="AE214" s="7"/>
      <c r="AF214" s="7"/>
      <c r="AG214" s="56"/>
      <c r="AH214" s="56"/>
      <c r="AI214" s="56"/>
      <c r="AJ214" s="56"/>
    </row>
    <row r="215" spans="1:36" x14ac:dyDescent="0.2">
      <c r="A215" s="50" t="s">
        <v>83</v>
      </c>
      <c r="B215" s="51"/>
      <c r="C215" s="51"/>
      <c r="J215" s="52">
        <f>SUM(J210:J214)</f>
        <v>1.082703</v>
      </c>
      <c r="K215" s="7" t="s">
        <v>139</v>
      </c>
      <c r="L215" s="7" t="s">
        <v>139</v>
      </c>
      <c r="M215" s="52">
        <f t="shared" ref="M215:V215" si="98">SUM(M210:M214)</f>
        <v>1.082703</v>
      </c>
      <c r="N215" s="52">
        <f t="shared" si="98"/>
        <v>1.082703</v>
      </c>
      <c r="O215" s="52">
        <f t="shared" si="98"/>
        <v>0</v>
      </c>
      <c r="P215" s="52">
        <f t="shared" si="98"/>
        <v>8.4676000000000001E-2</v>
      </c>
      <c r="Q215" s="52">
        <f t="shared" si="98"/>
        <v>1.1673789999999999</v>
      </c>
      <c r="R215" s="52">
        <f t="shared" si="98"/>
        <v>0.72161600000000004</v>
      </c>
      <c r="S215" s="52">
        <f t="shared" si="98"/>
        <v>0</v>
      </c>
      <c r="T215" s="52">
        <f t="shared" si="98"/>
        <v>5.6437000000000001E-2</v>
      </c>
      <c r="U215" s="52">
        <f t="shared" si="98"/>
        <v>0.77805299999999999</v>
      </c>
      <c r="V215" s="52">
        <f t="shared" si="98"/>
        <v>0</v>
      </c>
      <c r="W215" s="7" t="s">
        <v>139</v>
      </c>
      <c r="X215" s="7"/>
      <c r="Y215" s="7"/>
      <c r="Z215" s="52">
        <f>SUM(Z210:Z214)</f>
        <v>0</v>
      </c>
      <c r="AA215" s="52">
        <f>SUM(AA210:AA214)</f>
        <v>8.4676000000000001E-2</v>
      </c>
      <c r="AB215" s="7" t="s">
        <v>139</v>
      </c>
      <c r="AC215" s="7" t="s">
        <v>139</v>
      </c>
      <c r="AD215" s="7"/>
      <c r="AE215" s="7"/>
      <c r="AF215" s="7"/>
      <c r="AG215" s="56"/>
      <c r="AH215" s="56"/>
      <c r="AI215" s="56"/>
      <c r="AJ215" s="56"/>
    </row>
    <row r="216" spans="1:36" x14ac:dyDescent="0.2">
      <c r="A216" s="51"/>
      <c r="B216" s="51"/>
      <c r="C216" s="51"/>
      <c r="J216" s="7" t="str">
        <f t="shared" si="97"/>
        <v/>
      </c>
      <c r="K216" s="7" t="s">
        <v>139</v>
      </c>
      <c r="L216" s="7" t="s">
        <v>139</v>
      </c>
      <c r="M216" s="7" t="str">
        <f>IF(B216="","",ROUND(SUM(N216,O216,V216,Z216,AB216,AD216),6))</f>
        <v/>
      </c>
      <c r="N216" s="7" t="s">
        <v>139</v>
      </c>
      <c r="O216" s="7" t="s">
        <v>139</v>
      </c>
      <c r="P216" s="7" t="s">
        <v>139</v>
      </c>
      <c r="Q216" s="7" t="str">
        <f>IF(B216="","",ROUND(SUM(N216,O216,P216),6))</f>
        <v/>
      </c>
      <c r="R216" s="7" t="s">
        <v>139</v>
      </c>
      <c r="S216" s="7" t="s">
        <v>139</v>
      </c>
      <c r="T216" s="7" t="s">
        <v>139</v>
      </c>
      <c r="U216" s="7" t="str">
        <f>IF(B216="","",ROUND(SUM(R216:T216),6))</f>
        <v/>
      </c>
      <c r="V216" s="7" t="s">
        <v>139</v>
      </c>
      <c r="W216" s="7" t="s">
        <v>139</v>
      </c>
      <c r="X216" s="7"/>
      <c r="Y216" s="7"/>
      <c r="Z216" s="7" t="s">
        <v>139</v>
      </c>
      <c r="AA216" s="7" t="s">
        <v>139</v>
      </c>
      <c r="AB216" s="7" t="s">
        <v>139</v>
      </c>
      <c r="AC216" s="7" t="s">
        <v>139</v>
      </c>
      <c r="AD216" s="7"/>
      <c r="AE216" s="7"/>
      <c r="AF216" s="7"/>
      <c r="AG216" s="56"/>
      <c r="AH216" s="56"/>
      <c r="AI216" s="56"/>
      <c r="AJ216" s="56"/>
    </row>
    <row r="217" spans="1:36" x14ac:dyDescent="0.2">
      <c r="A217" s="48" t="s">
        <v>167</v>
      </c>
      <c r="B217" s="48" t="s">
        <v>168</v>
      </c>
      <c r="C217" s="48" t="s">
        <v>148</v>
      </c>
      <c r="G217" s="49">
        <v>43542</v>
      </c>
      <c r="H217" s="49">
        <v>43539</v>
      </c>
      <c r="I217" s="49">
        <v>43545</v>
      </c>
      <c r="J217" s="7">
        <v>0.210895</v>
      </c>
      <c r="K217" s="7" t="s">
        <v>139</v>
      </c>
      <c r="L217" s="7" t="s">
        <v>139</v>
      </c>
      <c r="M217" s="7">
        <v>0.210895</v>
      </c>
      <c r="N217" s="7">
        <v>0.210895</v>
      </c>
      <c r="O217" s="7">
        <v>0</v>
      </c>
      <c r="P217" s="7">
        <v>0</v>
      </c>
      <c r="Q217" s="7">
        <v>0.210895</v>
      </c>
      <c r="R217" s="7">
        <v>0.17687800000000001</v>
      </c>
      <c r="S217" s="7">
        <v>0</v>
      </c>
      <c r="T217" s="7">
        <v>0</v>
      </c>
      <c r="U217" s="7">
        <v>0.17687800000000001</v>
      </c>
      <c r="V217" s="7">
        <v>0</v>
      </c>
      <c r="W217" s="7" t="s">
        <v>139</v>
      </c>
      <c r="X217" s="7"/>
      <c r="Y217" s="7"/>
      <c r="Z217" s="7">
        <v>0</v>
      </c>
      <c r="AA217" s="7">
        <v>0</v>
      </c>
      <c r="AB217" s="7" t="s">
        <v>139</v>
      </c>
      <c r="AC217" s="7" t="s">
        <v>139</v>
      </c>
      <c r="AD217" s="7"/>
      <c r="AE217" s="7"/>
      <c r="AF217" s="7"/>
      <c r="AG217" s="62">
        <v>1.0279E-2</v>
      </c>
      <c r="AH217" s="62">
        <v>0</v>
      </c>
      <c r="AI217" s="62">
        <v>0</v>
      </c>
      <c r="AJ217" s="62">
        <v>1.0279E-2</v>
      </c>
    </row>
    <row r="218" spans="1:36" x14ac:dyDescent="0.2">
      <c r="A218" s="48" t="s">
        <v>167</v>
      </c>
      <c r="B218" s="48" t="s">
        <v>168</v>
      </c>
      <c r="C218" s="48" t="s">
        <v>148</v>
      </c>
      <c r="G218" s="49">
        <v>43640</v>
      </c>
      <c r="H218" s="49">
        <v>43637</v>
      </c>
      <c r="I218" s="49">
        <v>43643</v>
      </c>
      <c r="J218" s="7">
        <v>0.339702</v>
      </c>
      <c r="K218" s="7" t="s">
        <v>139</v>
      </c>
      <c r="L218" s="7" t="s">
        <v>139</v>
      </c>
      <c r="M218" s="7">
        <v>0.339702</v>
      </c>
      <c r="N218" s="7">
        <v>0.339702</v>
      </c>
      <c r="O218" s="7">
        <v>0</v>
      </c>
      <c r="P218" s="7">
        <v>0</v>
      </c>
      <c r="Q218" s="7">
        <v>0.339702</v>
      </c>
      <c r="R218" s="7">
        <v>0.28490900000000002</v>
      </c>
      <c r="S218" s="7">
        <v>0</v>
      </c>
      <c r="T218" s="7">
        <v>0</v>
      </c>
      <c r="U218" s="7">
        <v>0.28490900000000002</v>
      </c>
      <c r="V218" s="7">
        <v>0</v>
      </c>
      <c r="W218" s="7" t="s">
        <v>139</v>
      </c>
      <c r="X218" s="7"/>
      <c r="Y218" s="7"/>
      <c r="Z218" s="7">
        <v>0</v>
      </c>
      <c r="AA218" s="7">
        <v>0</v>
      </c>
      <c r="AB218" s="7" t="s">
        <v>139</v>
      </c>
      <c r="AC218" s="7" t="s">
        <v>139</v>
      </c>
      <c r="AD218" s="7"/>
      <c r="AE218" s="7"/>
      <c r="AF218" s="7"/>
      <c r="AG218" s="62">
        <v>1.6556000000000001E-2</v>
      </c>
      <c r="AH218" s="62">
        <v>0</v>
      </c>
      <c r="AI218" s="62">
        <v>0</v>
      </c>
      <c r="AJ218" s="62">
        <v>1.6556000000000001E-2</v>
      </c>
    </row>
    <row r="219" spans="1:36" x14ac:dyDescent="0.2">
      <c r="A219" s="48" t="s">
        <v>167</v>
      </c>
      <c r="B219" s="48" t="s">
        <v>168</v>
      </c>
      <c r="C219" s="48" t="s">
        <v>148</v>
      </c>
      <c r="G219" s="49">
        <v>43731</v>
      </c>
      <c r="H219" s="49">
        <v>43728</v>
      </c>
      <c r="I219" s="49">
        <v>43734</v>
      </c>
      <c r="J219" s="7">
        <v>0.248311</v>
      </c>
      <c r="K219" s="7" t="s">
        <v>139</v>
      </c>
      <c r="L219" s="7" t="s">
        <v>139</v>
      </c>
      <c r="M219" s="7">
        <v>0.248311</v>
      </c>
      <c r="N219" s="7">
        <v>0.248311</v>
      </c>
      <c r="O219" s="7">
        <v>0</v>
      </c>
      <c r="P219" s="7">
        <v>0</v>
      </c>
      <c r="Q219" s="7">
        <v>0.248311</v>
      </c>
      <c r="R219" s="7">
        <v>0.208259</v>
      </c>
      <c r="S219" s="7">
        <v>0</v>
      </c>
      <c r="T219" s="7">
        <v>0</v>
      </c>
      <c r="U219" s="7">
        <v>0.208259</v>
      </c>
      <c r="V219" s="7">
        <v>0</v>
      </c>
      <c r="W219" s="7" t="s">
        <v>139</v>
      </c>
      <c r="X219" s="7"/>
      <c r="Y219" s="7"/>
      <c r="Z219" s="7">
        <v>0</v>
      </c>
      <c r="AA219" s="7">
        <v>0</v>
      </c>
      <c r="AB219" s="7" t="s">
        <v>139</v>
      </c>
      <c r="AC219" s="7" t="s">
        <v>139</v>
      </c>
      <c r="AD219" s="7"/>
      <c r="AE219" s="7"/>
      <c r="AF219" s="7"/>
      <c r="AG219" s="62">
        <v>1.2102E-2</v>
      </c>
      <c r="AH219" s="62">
        <v>0</v>
      </c>
      <c r="AI219" s="62">
        <v>0</v>
      </c>
      <c r="AJ219" s="62">
        <v>1.2102E-2</v>
      </c>
    </row>
    <row r="220" spans="1:36" x14ac:dyDescent="0.2">
      <c r="A220" s="48" t="s">
        <v>167</v>
      </c>
      <c r="B220" s="48" t="s">
        <v>168</v>
      </c>
      <c r="C220" s="48" t="s">
        <v>148</v>
      </c>
      <c r="G220" s="49">
        <v>43822</v>
      </c>
      <c r="H220" s="49">
        <v>43819</v>
      </c>
      <c r="I220" s="49">
        <v>43826</v>
      </c>
      <c r="J220" s="7">
        <v>0.71848900000000004</v>
      </c>
      <c r="K220" s="7" t="s">
        <v>139</v>
      </c>
      <c r="L220" s="7" t="s">
        <v>139</v>
      </c>
      <c r="M220" s="7">
        <v>0.71848900000000004</v>
      </c>
      <c r="N220" s="7">
        <v>0.36039399999999999</v>
      </c>
      <c r="O220" s="7">
        <v>0</v>
      </c>
      <c r="P220" s="7">
        <v>0</v>
      </c>
      <c r="Q220" s="7">
        <v>0.36039399999999999</v>
      </c>
      <c r="R220" s="7">
        <v>0.30226399999999998</v>
      </c>
      <c r="S220" s="7">
        <v>0</v>
      </c>
      <c r="T220" s="7">
        <v>0</v>
      </c>
      <c r="U220" s="7">
        <v>0.30226399999999998</v>
      </c>
      <c r="V220" s="7">
        <v>0.358095</v>
      </c>
      <c r="W220" s="7" t="s">
        <v>139</v>
      </c>
      <c r="X220" s="7"/>
      <c r="Y220" s="7"/>
      <c r="Z220" s="7">
        <v>0</v>
      </c>
      <c r="AA220" s="7">
        <v>0</v>
      </c>
      <c r="AB220" s="7" t="s">
        <v>139</v>
      </c>
      <c r="AC220" s="7" t="s">
        <v>139</v>
      </c>
      <c r="AD220" s="7"/>
      <c r="AE220" s="7"/>
      <c r="AF220" s="7"/>
      <c r="AG220" s="62">
        <v>1.7565000000000001E-2</v>
      </c>
      <c r="AH220" s="62">
        <v>0</v>
      </c>
      <c r="AI220" s="62">
        <v>0</v>
      </c>
      <c r="AJ220" s="62">
        <v>1.7565000000000001E-2</v>
      </c>
    </row>
    <row r="221" spans="1:36" x14ac:dyDescent="0.2">
      <c r="A221" s="50" t="s">
        <v>83</v>
      </c>
      <c r="B221" s="51"/>
      <c r="C221" s="48"/>
      <c r="J221" s="52">
        <v>1.5173969999999999</v>
      </c>
      <c r="K221" s="7" t="s">
        <v>139</v>
      </c>
      <c r="L221" s="7" t="s">
        <v>139</v>
      </c>
      <c r="M221" s="52">
        <v>1.5173969999999999</v>
      </c>
      <c r="N221" s="52">
        <v>1.1593019999999998</v>
      </c>
      <c r="O221" s="52">
        <v>0</v>
      </c>
      <c r="P221" s="52">
        <v>0</v>
      </c>
      <c r="Q221" s="52">
        <v>1.1593019999999998</v>
      </c>
      <c r="R221" s="52">
        <v>0.97231000000000001</v>
      </c>
      <c r="S221" s="52">
        <v>0</v>
      </c>
      <c r="T221" s="52">
        <v>0</v>
      </c>
      <c r="U221" s="52">
        <v>0.97231000000000001</v>
      </c>
      <c r="V221" s="52">
        <v>0.358095</v>
      </c>
      <c r="W221" s="7" t="s">
        <v>139</v>
      </c>
      <c r="X221" s="7"/>
      <c r="Y221" s="7"/>
      <c r="Z221" s="52">
        <v>0</v>
      </c>
      <c r="AA221" s="52">
        <v>0</v>
      </c>
      <c r="AB221" s="7" t="s">
        <v>139</v>
      </c>
      <c r="AC221" s="7" t="s">
        <v>139</v>
      </c>
      <c r="AD221" s="7"/>
      <c r="AE221" s="7"/>
      <c r="AF221" s="7"/>
      <c r="AG221" s="63">
        <v>5.6501999999999997E-2</v>
      </c>
      <c r="AH221" s="63">
        <v>0</v>
      </c>
      <c r="AI221" s="63">
        <v>0</v>
      </c>
      <c r="AJ221" s="63">
        <v>5.6501999999999997E-2</v>
      </c>
    </row>
    <row r="222" spans="1:36" x14ac:dyDescent="0.2">
      <c r="A222" s="51"/>
      <c r="B222" s="51"/>
      <c r="C222" s="48"/>
      <c r="J222" s="7" t="s">
        <v>139</v>
      </c>
      <c r="K222" s="7" t="s">
        <v>139</v>
      </c>
      <c r="L222" s="7" t="s">
        <v>139</v>
      </c>
      <c r="M222" s="7" t="s">
        <v>139</v>
      </c>
      <c r="N222" s="7" t="s">
        <v>139</v>
      </c>
      <c r="O222" s="7" t="s">
        <v>139</v>
      </c>
      <c r="P222" s="7" t="s">
        <v>139</v>
      </c>
      <c r="Q222" s="7" t="s">
        <v>139</v>
      </c>
      <c r="R222" s="7" t="s">
        <v>139</v>
      </c>
      <c r="S222" s="7" t="s">
        <v>139</v>
      </c>
      <c r="T222" s="7" t="s">
        <v>139</v>
      </c>
      <c r="U222" s="7" t="s">
        <v>139</v>
      </c>
      <c r="V222" s="7" t="s">
        <v>139</v>
      </c>
      <c r="W222" s="7" t="s">
        <v>139</v>
      </c>
      <c r="X222" s="7"/>
      <c r="Y222" s="7"/>
      <c r="Z222" s="7" t="s">
        <v>139</v>
      </c>
      <c r="AA222" s="7" t="s">
        <v>139</v>
      </c>
      <c r="AB222" s="7" t="s">
        <v>139</v>
      </c>
      <c r="AC222" s="7" t="s">
        <v>139</v>
      </c>
      <c r="AD222" s="7"/>
      <c r="AE222" s="7"/>
      <c r="AF222" s="7"/>
      <c r="AG222" s="56"/>
      <c r="AH222" s="56"/>
      <c r="AI222" s="56"/>
      <c r="AJ222" s="56"/>
    </row>
    <row r="223" spans="1:36" x14ac:dyDescent="0.2">
      <c r="A223" s="48" t="s">
        <v>169</v>
      </c>
      <c r="B223" s="48" t="s">
        <v>170</v>
      </c>
      <c r="C223" s="48" t="s">
        <v>149</v>
      </c>
      <c r="G223" s="49">
        <v>43542</v>
      </c>
      <c r="H223" s="49">
        <v>43539</v>
      </c>
      <c r="I223" s="49">
        <v>43545</v>
      </c>
      <c r="J223" s="7">
        <v>0.23336299999999999</v>
      </c>
      <c r="K223" s="7" t="s">
        <v>139</v>
      </c>
      <c r="L223" s="7" t="s">
        <v>139</v>
      </c>
      <c r="M223" s="7">
        <v>0.23336299999999999</v>
      </c>
      <c r="N223" s="7">
        <v>0.23336299999999999</v>
      </c>
      <c r="O223" s="7">
        <v>0</v>
      </c>
      <c r="P223" s="7">
        <v>0</v>
      </c>
      <c r="Q223" s="7">
        <v>0.23336299999999999</v>
      </c>
      <c r="R223" s="7">
        <v>0.19569600000000001</v>
      </c>
      <c r="S223" s="7">
        <v>0</v>
      </c>
      <c r="T223" s="7">
        <v>0</v>
      </c>
      <c r="U223" s="7">
        <v>0.19569600000000001</v>
      </c>
      <c r="V223" s="7">
        <v>0</v>
      </c>
      <c r="W223" s="7" t="s">
        <v>139</v>
      </c>
      <c r="X223" s="7"/>
      <c r="Y223" s="7"/>
      <c r="Z223" s="7">
        <v>0</v>
      </c>
      <c r="AA223" s="7">
        <v>0</v>
      </c>
      <c r="AB223" s="7" t="s">
        <v>139</v>
      </c>
      <c r="AC223" s="7" t="s">
        <v>139</v>
      </c>
      <c r="AD223" s="7"/>
      <c r="AE223" s="7"/>
      <c r="AF223" s="7"/>
      <c r="AG223" s="62">
        <v>1.3873E-2</v>
      </c>
      <c r="AH223" s="62">
        <v>0</v>
      </c>
      <c r="AI223" s="62">
        <v>0</v>
      </c>
      <c r="AJ223" s="62">
        <v>1.3873E-2</v>
      </c>
    </row>
    <row r="224" spans="1:36" x14ac:dyDescent="0.2">
      <c r="A224" s="48" t="s">
        <v>169</v>
      </c>
      <c r="B224" s="48" t="s">
        <v>170</v>
      </c>
      <c r="C224" s="48" t="s">
        <v>149</v>
      </c>
      <c r="G224" s="49">
        <v>43640</v>
      </c>
      <c r="H224" s="49">
        <v>43637</v>
      </c>
      <c r="I224" s="49">
        <v>43643</v>
      </c>
      <c r="J224" s="7">
        <v>0.36640699999999998</v>
      </c>
      <c r="K224" s="7" t="s">
        <v>139</v>
      </c>
      <c r="L224" s="7" t="s">
        <v>139</v>
      </c>
      <c r="M224" s="7">
        <v>0.36640699999999998</v>
      </c>
      <c r="N224" s="7">
        <v>0.36640699999999998</v>
      </c>
      <c r="O224" s="7">
        <v>0</v>
      </c>
      <c r="P224" s="7">
        <v>0</v>
      </c>
      <c r="Q224" s="7">
        <v>0.36640699999999998</v>
      </c>
      <c r="R224" s="7">
        <v>0.30726599999999998</v>
      </c>
      <c r="S224" s="7">
        <v>0</v>
      </c>
      <c r="T224" s="7">
        <v>0</v>
      </c>
      <c r="U224" s="7">
        <v>0.30726599999999998</v>
      </c>
      <c r="V224" s="7">
        <v>0</v>
      </c>
      <c r="W224" s="7" t="s">
        <v>139</v>
      </c>
      <c r="X224" s="7"/>
      <c r="Y224" s="7"/>
      <c r="Z224" s="7">
        <v>0</v>
      </c>
      <c r="AA224" s="7">
        <v>0</v>
      </c>
      <c r="AB224" s="7" t="s">
        <v>139</v>
      </c>
      <c r="AC224" s="7" t="s">
        <v>139</v>
      </c>
      <c r="AD224" s="7"/>
      <c r="AE224" s="7"/>
      <c r="AF224" s="7"/>
      <c r="AG224" s="62">
        <v>2.1781999999999999E-2</v>
      </c>
      <c r="AH224" s="62">
        <v>0</v>
      </c>
      <c r="AI224" s="62">
        <v>0</v>
      </c>
      <c r="AJ224" s="62">
        <v>2.1781999999999999E-2</v>
      </c>
    </row>
    <row r="225" spans="1:36" x14ac:dyDescent="0.2">
      <c r="A225" s="48" t="s">
        <v>169</v>
      </c>
      <c r="B225" s="48" t="s">
        <v>170</v>
      </c>
      <c r="C225" s="48" t="s">
        <v>149</v>
      </c>
      <c r="G225" s="49">
        <v>43731</v>
      </c>
      <c r="H225" s="49">
        <v>43728</v>
      </c>
      <c r="I225" s="49">
        <v>43734</v>
      </c>
      <c r="J225" s="7">
        <v>0.26142399999999999</v>
      </c>
      <c r="K225" s="7" t="s">
        <v>139</v>
      </c>
      <c r="L225" s="7" t="s">
        <v>139</v>
      </c>
      <c r="M225" s="7">
        <v>0.26142399999999999</v>
      </c>
      <c r="N225" s="7">
        <v>0.26142399999999999</v>
      </c>
      <c r="O225" s="7">
        <v>0</v>
      </c>
      <c r="P225" s="7">
        <v>0</v>
      </c>
      <c r="Q225" s="7">
        <v>0.26142399999999999</v>
      </c>
      <c r="R225" s="7">
        <v>0.21922800000000001</v>
      </c>
      <c r="S225" s="7">
        <v>0</v>
      </c>
      <c r="T225" s="7">
        <v>0</v>
      </c>
      <c r="U225" s="7">
        <v>0.21922800000000001</v>
      </c>
      <c r="V225" s="7">
        <v>0</v>
      </c>
      <c r="W225" s="7" t="s">
        <v>139</v>
      </c>
      <c r="X225" s="7"/>
      <c r="Y225" s="7"/>
      <c r="Z225" s="7">
        <v>0</v>
      </c>
      <c r="AA225" s="7">
        <v>0</v>
      </c>
      <c r="AB225" s="7" t="s">
        <v>139</v>
      </c>
      <c r="AC225" s="7" t="s">
        <v>139</v>
      </c>
      <c r="AD225" s="7"/>
      <c r="AE225" s="7"/>
      <c r="AF225" s="7"/>
      <c r="AG225" s="62">
        <v>1.5540999999999999E-2</v>
      </c>
      <c r="AH225" s="62">
        <v>0</v>
      </c>
      <c r="AI225" s="62">
        <v>0</v>
      </c>
      <c r="AJ225" s="62">
        <v>1.5540999999999999E-2</v>
      </c>
    </row>
    <row r="226" spans="1:36" x14ac:dyDescent="0.2">
      <c r="A226" s="48" t="s">
        <v>169</v>
      </c>
      <c r="B226" s="48" t="s">
        <v>170</v>
      </c>
      <c r="C226" s="48" t="s">
        <v>149</v>
      </c>
      <c r="G226" s="49">
        <v>43822</v>
      </c>
      <c r="H226" s="49">
        <v>43819</v>
      </c>
      <c r="I226" s="49">
        <v>43826</v>
      </c>
      <c r="J226" s="7">
        <v>0.37650499999999998</v>
      </c>
      <c r="K226" s="7" t="s">
        <v>139</v>
      </c>
      <c r="L226" s="7" t="s">
        <v>139</v>
      </c>
      <c r="M226" s="7">
        <v>0.37650499999999998</v>
      </c>
      <c r="N226" s="7">
        <v>0.37650499999999998</v>
      </c>
      <c r="O226" s="7">
        <v>0</v>
      </c>
      <c r="P226" s="7">
        <v>0</v>
      </c>
      <c r="Q226" s="7">
        <v>0.37650499999999998</v>
      </c>
      <c r="R226" s="7">
        <v>0.31573400000000001</v>
      </c>
      <c r="S226" s="7">
        <v>0</v>
      </c>
      <c r="T226" s="7">
        <v>0</v>
      </c>
      <c r="U226" s="7">
        <v>0.31573400000000001</v>
      </c>
      <c r="V226" s="7">
        <v>0</v>
      </c>
      <c r="W226" s="7" t="s">
        <v>139</v>
      </c>
      <c r="X226" s="7"/>
      <c r="Y226" s="7"/>
      <c r="Z226" s="7">
        <v>0</v>
      </c>
      <c r="AA226" s="7">
        <v>0</v>
      </c>
      <c r="AB226" s="7" t="s">
        <v>139</v>
      </c>
      <c r="AC226" s="7" t="s">
        <v>139</v>
      </c>
      <c r="AD226" s="7"/>
      <c r="AE226" s="7"/>
      <c r="AF226" s="7"/>
      <c r="AG226" s="62">
        <v>2.2383E-2</v>
      </c>
      <c r="AH226" s="62">
        <v>0</v>
      </c>
      <c r="AI226" s="62">
        <v>0</v>
      </c>
      <c r="AJ226" s="62">
        <v>2.2383E-2</v>
      </c>
    </row>
    <row r="227" spans="1:36" x14ac:dyDescent="0.2">
      <c r="A227" s="50" t="s">
        <v>83</v>
      </c>
      <c r="B227" s="51"/>
      <c r="C227" s="48"/>
      <c r="J227" s="52">
        <v>1.2376989999999999</v>
      </c>
      <c r="K227" s="7" t="s">
        <v>139</v>
      </c>
      <c r="L227" s="7" t="s">
        <v>139</v>
      </c>
      <c r="M227" s="52">
        <v>1.2376989999999999</v>
      </c>
      <c r="N227" s="52">
        <v>1.2376989999999999</v>
      </c>
      <c r="O227" s="52">
        <v>0</v>
      </c>
      <c r="P227" s="52">
        <v>0</v>
      </c>
      <c r="Q227" s="52">
        <v>1.2376989999999999</v>
      </c>
      <c r="R227" s="52">
        <v>1.0379240000000001</v>
      </c>
      <c r="S227" s="52">
        <v>0</v>
      </c>
      <c r="T227" s="52">
        <v>0</v>
      </c>
      <c r="U227" s="52">
        <v>1.0379240000000001</v>
      </c>
      <c r="V227" s="52">
        <v>0</v>
      </c>
      <c r="W227" s="7" t="s">
        <v>139</v>
      </c>
      <c r="X227" s="7"/>
      <c r="Y227" s="7"/>
      <c r="Z227" s="52">
        <v>0</v>
      </c>
      <c r="AA227" s="52">
        <v>0</v>
      </c>
      <c r="AB227" s="7" t="s">
        <v>139</v>
      </c>
      <c r="AC227" s="7" t="s">
        <v>139</v>
      </c>
      <c r="AD227" s="7"/>
      <c r="AE227" s="7"/>
      <c r="AF227" s="7"/>
      <c r="AG227" s="63">
        <v>7.3579000000000006E-2</v>
      </c>
      <c r="AH227" s="63">
        <v>0</v>
      </c>
      <c r="AI227" s="63">
        <v>0</v>
      </c>
      <c r="AJ227" s="63">
        <v>7.3579000000000006E-2</v>
      </c>
    </row>
    <row r="228" spans="1:36" x14ac:dyDescent="0.2">
      <c r="A228" s="51"/>
      <c r="B228" s="51"/>
      <c r="C228" s="48"/>
      <c r="J228" s="7" t="s">
        <v>139</v>
      </c>
      <c r="K228" s="7" t="s">
        <v>139</v>
      </c>
      <c r="L228" s="7" t="s">
        <v>139</v>
      </c>
      <c r="M228" s="7" t="s">
        <v>139</v>
      </c>
      <c r="N228" s="7" t="s">
        <v>139</v>
      </c>
      <c r="O228" s="7" t="s">
        <v>139</v>
      </c>
      <c r="P228" s="7" t="s">
        <v>139</v>
      </c>
      <c r="Q228" s="7" t="s">
        <v>139</v>
      </c>
      <c r="R228" s="7" t="s">
        <v>139</v>
      </c>
      <c r="S228" s="7" t="s">
        <v>139</v>
      </c>
      <c r="T228" s="7" t="s">
        <v>139</v>
      </c>
      <c r="U228" s="7" t="s">
        <v>139</v>
      </c>
      <c r="V228" s="7" t="s">
        <v>139</v>
      </c>
      <c r="W228" s="7" t="s">
        <v>139</v>
      </c>
      <c r="X228" s="7"/>
      <c r="Y228" s="7"/>
      <c r="Z228" s="7" t="s">
        <v>139</v>
      </c>
      <c r="AA228" s="7" t="s">
        <v>139</v>
      </c>
      <c r="AB228" s="7" t="s">
        <v>139</v>
      </c>
      <c r="AC228" s="7" t="s">
        <v>139</v>
      </c>
      <c r="AD228" s="7"/>
      <c r="AE228" s="7"/>
      <c r="AF228" s="7"/>
      <c r="AG228" s="56"/>
      <c r="AH228" s="56"/>
      <c r="AI228" s="56"/>
      <c r="AJ228" s="56"/>
    </row>
    <row r="229" spans="1:36" x14ac:dyDescent="0.2">
      <c r="A229" s="48" t="s">
        <v>171</v>
      </c>
      <c r="B229" s="48" t="s">
        <v>172</v>
      </c>
      <c r="C229" s="48" t="s">
        <v>150</v>
      </c>
      <c r="G229" s="49">
        <v>43542</v>
      </c>
      <c r="H229" s="49">
        <v>43539</v>
      </c>
      <c r="I229" s="49">
        <v>43545</v>
      </c>
      <c r="J229" s="7">
        <v>0.20366699999999999</v>
      </c>
      <c r="K229" s="7" t="s">
        <v>139</v>
      </c>
      <c r="L229" s="7" t="s">
        <v>139</v>
      </c>
      <c r="M229" s="7">
        <v>0.20366699999999999</v>
      </c>
      <c r="N229" s="7">
        <v>0.20366699999999999</v>
      </c>
      <c r="O229" s="7">
        <v>0</v>
      </c>
      <c r="P229" s="7">
        <v>0</v>
      </c>
      <c r="Q229" s="7">
        <v>0.20366699999999999</v>
      </c>
      <c r="R229" s="7">
        <v>0.15507799999999999</v>
      </c>
      <c r="S229" s="7">
        <v>0</v>
      </c>
      <c r="T229" s="7">
        <v>0</v>
      </c>
      <c r="U229" s="7">
        <v>0.15507799999999999</v>
      </c>
      <c r="V229" s="7">
        <v>0</v>
      </c>
      <c r="W229" s="7" t="s">
        <v>139</v>
      </c>
      <c r="X229" s="7"/>
      <c r="Y229" s="7"/>
      <c r="Z229" s="7">
        <v>0</v>
      </c>
      <c r="AA229" s="7">
        <v>0</v>
      </c>
      <c r="AB229" s="7" t="s">
        <v>139</v>
      </c>
      <c r="AC229" s="7" t="s">
        <v>139</v>
      </c>
      <c r="AD229" s="7"/>
      <c r="AE229" s="7"/>
      <c r="AF229" s="7"/>
      <c r="AG229" s="62">
        <v>1.0148000000000001E-2</v>
      </c>
      <c r="AH229" s="62">
        <v>0</v>
      </c>
      <c r="AI229" s="62">
        <v>0</v>
      </c>
      <c r="AJ229" s="62">
        <v>1.0148000000000001E-2</v>
      </c>
    </row>
    <row r="230" spans="1:36" x14ac:dyDescent="0.2">
      <c r="A230" s="48" t="s">
        <v>171</v>
      </c>
      <c r="B230" s="48" t="s">
        <v>172</v>
      </c>
      <c r="C230" s="48" t="s">
        <v>150</v>
      </c>
      <c r="G230" s="49">
        <v>43640</v>
      </c>
      <c r="H230" s="49">
        <v>43637</v>
      </c>
      <c r="I230" s="49">
        <v>43643</v>
      </c>
      <c r="J230" s="7">
        <v>0.39201399999999997</v>
      </c>
      <c r="K230" s="7" t="s">
        <v>139</v>
      </c>
      <c r="L230" s="7" t="s">
        <v>139</v>
      </c>
      <c r="M230" s="7">
        <v>0.39201399999999997</v>
      </c>
      <c r="N230" s="7">
        <v>0.39201399999999997</v>
      </c>
      <c r="O230" s="7">
        <v>0</v>
      </c>
      <c r="P230" s="7">
        <v>0</v>
      </c>
      <c r="Q230" s="7">
        <v>0.39201399999999997</v>
      </c>
      <c r="R230" s="7">
        <v>0.29848999999999998</v>
      </c>
      <c r="S230" s="7">
        <v>0</v>
      </c>
      <c r="T230" s="7">
        <v>0</v>
      </c>
      <c r="U230" s="7">
        <v>0.29848999999999998</v>
      </c>
      <c r="V230" s="7">
        <v>0</v>
      </c>
      <c r="W230" s="7" t="s">
        <v>139</v>
      </c>
      <c r="X230" s="7"/>
      <c r="Y230" s="7"/>
      <c r="Z230" s="7">
        <v>0</v>
      </c>
      <c r="AA230" s="7">
        <v>0</v>
      </c>
      <c r="AB230" s="7" t="s">
        <v>139</v>
      </c>
      <c r="AC230" s="7" t="s">
        <v>139</v>
      </c>
      <c r="AD230" s="7"/>
      <c r="AE230" s="7"/>
      <c r="AF230" s="7"/>
      <c r="AG230" s="62">
        <v>1.9532000000000001E-2</v>
      </c>
      <c r="AH230" s="62">
        <v>0</v>
      </c>
      <c r="AI230" s="62">
        <v>0</v>
      </c>
      <c r="AJ230" s="62">
        <v>1.9532000000000001E-2</v>
      </c>
    </row>
    <row r="231" spans="1:36" x14ac:dyDescent="0.2">
      <c r="A231" s="48" t="s">
        <v>171</v>
      </c>
      <c r="B231" s="48" t="s">
        <v>172</v>
      </c>
      <c r="C231" s="48" t="s">
        <v>150</v>
      </c>
      <c r="G231" s="49">
        <v>43731</v>
      </c>
      <c r="H231" s="49">
        <v>43728</v>
      </c>
      <c r="I231" s="49">
        <v>43734</v>
      </c>
      <c r="J231" s="7">
        <v>0.24950900000000001</v>
      </c>
      <c r="K231" s="7" t="s">
        <v>139</v>
      </c>
      <c r="L231" s="7" t="s">
        <v>139</v>
      </c>
      <c r="M231" s="7">
        <v>0.24950900000000001</v>
      </c>
      <c r="N231" s="7">
        <v>0.24950900000000001</v>
      </c>
      <c r="O231" s="7">
        <v>0</v>
      </c>
      <c r="P231" s="7">
        <v>0</v>
      </c>
      <c r="Q231" s="7">
        <v>0.24950900000000001</v>
      </c>
      <c r="R231" s="7">
        <v>0.18998300000000001</v>
      </c>
      <c r="S231" s="7">
        <v>0</v>
      </c>
      <c r="T231" s="7">
        <v>0</v>
      </c>
      <c r="U231" s="7">
        <v>0.18998300000000001</v>
      </c>
      <c r="V231" s="7">
        <v>0</v>
      </c>
      <c r="W231" s="7" t="s">
        <v>139</v>
      </c>
      <c r="X231" s="7"/>
      <c r="Y231" s="7"/>
      <c r="Z231" s="7">
        <v>0</v>
      </c>
      <c r="AA231" s="7">
        <v>0</v>
      </c>
      <c r="AB231" s="7" t="s">
        <v>139</v>
      </c>
      <c r="AC231" s="7" t="s">
        <v>139</v>
      </c>
      <c r="AD231" s="7"/>
      <c r="AE231" s="7"/>
      <c r="AF231" s="7"/>
      <c r="AG231" s="62">
        <v>1.2432E-2</v>
      </c>
      <c r="AH231" s="62">
        <v>0</v>
      </c>
      <c r="AI231" s="62">
        <v>0</v>
      </c>
      <c r="AJ231" s="62">
        <v>1.2432E-2</v>
      </c>
    </row>
    <row r="232" spans="1:36" x14ac:dyDescent="0.2">
      <c r="A232" s="48" t="s">
        <v>171</v>
      </c>
      <c r="B232" s="48" t="s">
        <v>172</v>
      </c>
      <c r="C232" s="48" t="s">
        <v>150</v>
      </c>
      <c r="G232" s="49">
        <v>43822</v>
      </c>
      <c r="H232" s="49">
        <v>43819</v>
      </c>
      <c r="I232" s="49">
        <v>43826</v>
      </c>
      <c r="J232" s="7">
        <v>0.63346100000000005</v>
      </c>
      <c r="K232" s="7" t="s">
        <v>139</v>
      </c>
      <c r="L232" s="7" t="s">
        <v>139</v>
      </c>
      <c r="M232" s="7">
        <v>0.63346100000000005</v>
      </c>
      <c r="N232" s="7">
        <v>0.38731199999999999</v>
      </c>
      <c r="O232" s="7">
        <v>0</v>
      </c>
      <c r="P232" s="7">
        <v>0</v>
      </c>
      <c r="Q232" s="7">
        <v>0.38731199999999999</v>
      </c>
      <c r="R232" s="7">
        <v>0.29491000000000001</v>
      </c>
      <c r="S232" s="7">
        <v>0</v>
      </c>
      <c r="T232" s="7">
        <v>0</v>
      </c>
      <c r="U232" s="7">
        <v>0.29491000000000001</v>
      </c>
      <c r="V232" s="7">
        <v>0.24614900000000001</v>
      </c>
      <c r="W232" s="7" t="s">
        <v>139</v>
      </c>
      <c r="X232" s="7"/>
      <c r="Y232" s="7"/>
      <c r="Z232" s="7">
        <v>0</v>
      </c>
      <c r="AA232" s="7">
        <v>0</v>
      </c>
      <c r="AB232" s="7" t="s">
        <v>139</v>
      </c>
      <c r="AC232" s="7" t="s">
        <v>139</v>
      </c>
      <c r="AD232" s="7"/>
      <c r="AE232" s="7"/>
      <c r="AF232" s="7"/>
      <c r="AG232" s="62">
        <v>1.9297999999999999E-2</v>
      </c>
      <c r="AH232" s="62">
        <v>0</v>
      </c>
      <c r="AI232" s="62">
        <v>0</v>
      </c>
      <c r="AJ232" s="62">
        <v>1.9297999999999999E-2</v>
      </c>
    </row>
    <row r="233" spans="1:36" x14ac:dyDescent="0.2">
      <c r="A233" s="50" t="s">
        <v>83</v>
      </c>
      <c r="B233" s="51"/>
      <c r="C233" s="48"/>
      <c r="J233" s="52">
        <v>1.4786509999999999</v>
      </c>
      <c r="K233" s="7" t="s">
        <v>139</v>
      </c>
      <c r="L233" s="7" t="s">
        <v>139</v>
      </c>
      <c r="M233" s="52">
        <v>1.4786509999999999</v>
      </c>
      <c r="N233" s="52">
        <v>1.2325019999999998</v>
      </c>
      <c r="O233" s="52">
        <v>0</v>
      </c>
      <c r="P233" s="52">
        <v>0</v>
      </c>
      <c r="Q233" s="52">
        <v>1.2325019999999998</v>
      </c>
      <c r="R233" s="52">
        <v>0.93846099999999999</v>
      </c>
      <c r="S233" s="52">
        <v>0</v>
      </c>
      <c r="T233" s="52">
        <v>0</v>
      </c>
      <c r="U233" s="52">
        <v>0.93846099999999999</v>
      </c>
      <c r="V233" s="52">
        <v>0.24614900000000001</v>
      </c>
      <c r="W233" s="7" t="s">
        <v>139</v>
      </c>
      <c r="X233" s="7"/>
      <c r="Y233" s="7"/>
      <c r="Z233" s="52">
        <v>0</v>
      </c>
      <c r="AA233" s="52">
        <v>0</v>
      </c>
      <c r="AB233" s="7" t="s">
        <v>139</v>
      </c>
      <c r="AC233" s="7" t="s">
        <v>139</v>
      </c>
      <c r="AD233" s="7"/>
      <c r="AE233" s="7"/>
      <c r="AF233" s="7"/>
      <c r="AG233" s="63">
        <v>6.1410000000000006E-2</v>
      </c>
      <c r="AH233" s="63">
        <v>0</v>
      </c>
      <c r="AI233" s="63">
        <v>0</v>
      </c>
      <c r="AJ233" s="63">
        <v>6.1410000000000006E-2</v>
      </c>
    </row>
    <row r="234" spans="1:36" x14ac:dyDescent="0.2">
      <c r="A234" s="51"/>
      <c r="B234" s="51"/>
      <c r="C234" s="51"/>
      <c r="J234" s="7"/>
      <c r="K234" s="7"/>
      <c r="L234" s="7"/>
      <c r="M234" s="7"/>
      <c r="O234" s="7"/>
      <c r="P234" s="7"/>
      <c r="Q234" s="7"/>
      <c r="R234" s="7"/>
      <c r="S234" s="7"/>
      <c r="T234" s="7"/>
      <c r="U234" s="7"/>
      <c r="V234" s="7"/>
      <c r="W234" s="7"/>
      <c r="X234" s="7"/>
      <c r="Y234" s="7"/>
      <c r="Z234" s="7"/>
      <c r="AA234" s="7"/>
      <c r="AB234" s="7"/>
      <c r="AC234" s="7"/>
      <c r="AD234" s="7"/>
      <c r="AE234" s="7"/>
      <c r="AF234" s="7"/>
      <c r="AG234" s="56"/>
      <c r="AH234" s="56"/>
      <c r="AI234" s="56"/>
      <c r="AJ234" s="56"/>
    </row>
    <row r="235" spans="1:36" x14ac:dyDescent="0.2">
      <c r="A235" s="48" t="s">
        <v>135</v>
      </c>
      <c r="B235" s="48" t="s">
        <v>136</v>
      </c>
      <c r="C235" s="48" t="s">
        <v>137</v>
      </c>
      <c r="G235" s="49">
        <v>43500</v>
      </c>
      <c r="H235" s="49">
        <v>43497</v>
      </c>
      <c r="I235" s="49">
        <v>43503</v>
      </c>
      <c r="J235" s="7">
        <f t="shared" si="97"/>
        <v>0.173341</v>
      </c>
      <c r="K235" s="7" t="s">
        <v>139</v>
      </c>
      <c r="L235" s="7" t="s">
        <v>139</v>
      </c>
      <c r="M235" s="7">
        <f t="shared" ref="M235:M246" si="99">IF(B235="","",ROUND(SUM(N235,O235,V235,Z235,AB235,AD235),6))</f>
        <v>0.173341</v>
      </c>
      <c r="N235" s="7">
        <v>0.173341</v>
      </c>
      <c r="O235" s="7">
        <v>0</v>
      </c>
      <c r="P235" s="7">
        <v>0</v>
      </c>
      <c r="Q235" s="7">
        <f t="shared" ref="Q235:Q246" si="100">IF(B235="","",ROUND(SUM(N235,O235,P235),6))</f>
        <v>0.173341</v>
      </c>
      <c r="R235" s="7">
        <v>0</v>
      </c>
      <c r="S235" s="7">
        <v>0</v>
      </c>
      <c r="T235" s="7">
        <v>0</v>
      </c>
      <c r="U235" s="7">
        <f t="shared" ref="U235:U246" si="101">IF(B235="","",ROUND(SUM(R235:T235),6))</f>
        <v>0</v>
      </c>
      <c r="V235" s="7">
        <v>0</v>
      </c>
      <c r="W235" s="7" t="s">
        <v>139</v>
      </c>
      <c r="X235" s="7"/>
      <c r="Y235" s="7"/>
      <c r="Z235" s="7">
        <v>0</v>
      </c>
      <c r="AA235" s="7">
        <v>0</v>
      </c>
      <c r="AB235" s="7" t="s">
        <v>139</v>
      </c>
      <c r="AC235" s="7" t="s">
        <v>139</v>
      </c>
      <c r="AD235" s="7"/>
      <c r="AE235" s="7"/>
      <c r="AF235" s="7"/>
      <c r="AG235" s="56"/>
      <c r="AH235" s="56"/>
      <c r="AI235" s="56"/>
      <c r="AJ235" s="56"/>
    </row>
    <row r="236" spans="1:36" x14ac:dyDescent="0.2">
      <c r="A236" s="48" t="s">
        <v>135</v>
      </c>
      <c r="B236" s="48" t="s">
        <v>136</v>
      </c>
      <c r="C236" s="48" t="s">
        <v>137</v>
      </c>
      <c r="G236" s="49">
        <v>43528</v>
      </c>
      <c r="H236" s="49">
        <v>43525</v>
      </c>
      <c r="I236" s="49">
        <v>43531</v>
      </c>
      <c r="J236" s="7">
        <f t="shared" si="97"/>
        <v>0.16147800000000001</v>
      </c>
      <c r="K236" s="7" t="s">
        <v>139</v>
      </c>
      <c r="L236" s="7" t="s">
        <v>139</v>
      </c>
      <c r="M236" s="7">
        <f t="shared" si="99"/>
        <v>0.16147800000000001</v>
      </c>
      <c r="N236" s="7">
        <v>0.16147800000000001</v>
      </c>
      <c r="O236" s="7">
        <v>0</v>
      </c>
      <c r="P236" s="7">
        <v>0</v>
      </c>
      <c r="Q236" s="7">
        <f t="shared" si="100"/>
        <v>0.16147800000000001</v>
      </c>
      <c r="R236" s="7">
        <v>0</v>
      </c>
      <c r="S236" s="7">
        <v>0</v>
      </c>
      <c r="T236" s="7">
        <v>0</v>
      </c>
      <c r="U236" s="7">
        <f t="shared" si="101"/>
        <v>0</v>
      </c>
      <c r="V236" s="7">
        <v>0</v>
      </c>
      <c r="W236" s="7" t="s">
        <v>139</v>
      </c>
      <c r="X236" s="7"/>
      <c r="Y236" s="7"/>
      <c r="Z236" s="7">
        <v>0</v>
      </c>
      <c r="AA236" s="7">
        <v>0</v>
      </c>
      <c r="AB236" s="7" t="s">
        <v>139</v>
      </c>
      <c r="AC236" s="7" t="s">
        <v>139</v>
      </c>
      <c r="AD236" s="7"/>
      <c r="AE236" s="7"/>
      <c r="AF236" s="7"/>
      <c r="AG236" s="56"/>
      <c r="AH236" s="56"/>
      <c r="AI236" s="56"/>
      <c r="AJ236" s="56"/>
    </row>
    <row r="237" spans="1:36" x14ac:dyDescent="0.2">
      <c r="A237" s="48" t="s">
        <v>135</v>
      </c>
      <c r="B237" s="48" t="s">
        <v>136</v>
      </c>
      <c r="C237" s="48" t="s">
        <v>137</v>
      </c>
      <c r="G237" s="49">
        <v>43557</v>
      </c>
      <c r="H237" s="49">
        <v>43556</v>
      </c>
      <c r="I237" s="49">
        <v>43560</v>
      </c>
      <c r="J237" s="7">
        <f t="shared" si="97"/>
        <v>0.17708399999999999</v>
      </c>
      <c r="K237" s="7" t="s">
        <v>139</v>
      </c>
      <c r="L237" s="7" t="s">
        <v>139</v>
      </c>
      <c r="M237" s="7">
        <f t="shared" si="99"/>
        <v>0.17708399999999999</v>
      </c>
      <c r="N237" s="7">
        <v>0.17708399999999999</v>
      </c>
      <c r="O237" s="7">
        <v>0</v>
      </c>
      <c r="P237" s="7">
        <v>0</v>
      </c>
      <c r="Q237" s="7">
        <f t="shared" si="100"/>
        <v>0.17708399999999999</v>
      </c>
      <c r="R237" s="7">
        <v>0</v>
      </c>
      <c r="S237" s="7">
        <v>0</v>
      </c>
      <c r="T237" s="7">
        <v>0</v>
      </c>
      <c r="U237" s="7">
        <f t="shared" si="101"/>
        <v>0</v>
      </c>
      <c r="V237" s="7">
        <v>0</v>
      </c>
      <c r="W237" s="7" t="s">
        <v>139</v>
      </c>
      <c r="X237" s="7"/>
      <c r="Y237" s="7"/>
      <c r="Z237" s="7">
        <v>0</v>
      </c>
      <c r="AA237" s="7">
        <v>0</v>
      </c>
      <c r="AB237" s="7" t="s">
        <v>139</v>
      </c>
      <c r="AC237" s="7" t="s">
        <v>139</v>
      </c>
      <c r="AD237" s="7"/>
      <c r="AE237" s="7"/>
      <c r="AF237" s="7"/>
      <c r="AG237" s="56"/>
      <c r="AH237" s="56"/>
      <c r="AI237" s="56"/>
      <c r="AJ237" s="56"/>
    </row>
    <row r="238" spans="1:36" x14ac:dyDescent="0.2">
      <c r="A238" s="48" t="s">
        <v>135</v>
      </c>
      <c r="B238" s="48" t="s">
        <v>136</v>
      </c>
      <c r="C238" s="48" t="s">
        <v>137</v>
      </c>
      <c r="G238" s="49">
        <v>43587</v>
      </c>
      <c r="H238" s="49">
        <v>43586</v>
      </c>
      <c r="I238" s="49">
        <v>43592</v>
      </c>
      <c r="J238" s="7">
        <f t="shared" si="97"/>
        <v>0.17171800000000001</v>
      </c>
      <c r="K238" s="7" t="s">
        <v>139</v>
      </c>
      <c r="L238" s="7" t="s">
        <v>139</v>
      </c>
      <c r="M238" s="7">
        <f t="shared" si="99"/>
        <v>0.17171800000000001</v>
      </c>
      <c r="N238" s="7">
        <v>0.17171800000000001</v>
      </c>
      <c r="O238" s="7">
        <v>0</v>
      </c>
      <c r="P238" s="7">
        <v>0</v>
      </c>
      <c r="Q238" s="7">
        <f t="shared" si="100"/>
        <v>0.17171800000000001</v>
      </c>
      <c r="R238" s="7">
        <v>0</v>
      </c>
      <c r="S238" s="7">
        <v>0</v>
      </c>
      <c r="T238" s="7">
        <v>0</v>
      </c>
      <c r="U238" s="7">
        <f t="shared" si="101"/>
        <v>0</v>
      </c>
      <c r="V238" s="7">
        <v>0</v>
      </c>
      <c r="W238" s="7" t="s">
        <v>139</v>
      </c>
      <c r="X238" s="7"/>
      <c r="Y238" s="7"/>
      <c r="Z238" s="7">
        <v>0</v>
      </c>
      <c r="AA238" s="7">
        <v>0</v>
      </c>
      <c r="AB238" s="7" t="s">
        <v>139</v>
      </c>
      <c r="AC238" s="7" t="s">
        <v>139</v>
      </c>
      <c r="AD238" s="7"/>
      <c r="AE238" s="7"/>
      <c r="AF238" s="7"/>
      <c r="AG238" s="56"/>
      <c r="AH238" s="56"/>
      <c r="AI238" s="56"/>
      <c r="AJ238" s="56"/>
    </row>
    <row r="239" spans="1:36" x14ac:dyDescent="0.2">
      <c r="A239" s="48" t="s">
        <v>135</v>
      </c>
      <c r="B239" s="48" t="s">
        <v>136</v>
      </c>
      <c r="C239" s="48" t="s">
        <v>137</v>
      </c>
      <c r="G239" s="49">
        <v>43620</v>
      </c>
      <c r="H239" s="49">
        <v>43619</v>
      </c>
      <c r="I239" s="49">
        <v>43623</v>
      </c>
      <c r="J239" s="7">
        <f t="shared" si="97"/>
        <v>0.17321</v>
      </c>
      <c r="K239" s="7" t="s">
        <v>139</v>
      </c>
      <c r="L239" s="7" t="s">
        <v>139</v>
      </c>
      <c r="M239" s="7">
        <f t="shared" si="99"/>
        <v>0.17321</v>
      </c>
      <c r="N239" s="7">
        <v>0.17321</v>
      </c>
      <c r="O239" s="7">
        <v>0</v>
      </c>
      <c r="P239" s="7">
        <v>0</v>
      </c>
      <c r="Q239" s="7">
        <f t="shared" si="100"/>
        <v>0.17321</v>
      </c>
      <c r="R239" s="7">
        <v>0</v>
      </c>
      <c r="S239" s="7">
        <v>0</v>
      </c>
      <c r="T239" s="7">
        <v>0</v>
      </c>
      <c r="U239" s="7">
        <f t="shared" si="101"/>
        <v>0</v>
      </c>
      <c r="V239" s="7">
        <v>0</v>
      </c>
      <c r="W239" s="7" t="s">
        <v>139</v>
      </c>
      <c r="X239" s="7"/>
      <c r="Y239" s="7"/>
      <c r="Z239" s="7">
        <v>0</v>
      </c>
      <c r="AA239" s="7">
        <v>0</v>
      </c>
      <c r="AB239" s="7" t="s">
        <v>139</v>
      </c>
      <c r="AC239" s="7" t="s">
        <v>139</v>
      </c>
      <c r="AD239" s="7"/>
      <c r="AE239" s="7"/>
      <c r="AF239" s="7"/>
      <c r="AG239" s="56"/>
      <c r="AH239" s="56"/>
      <c r="AI239" s="56"/>
      <c r="AJ239" s="56"/>
    </row>
    <row r="240" spans="1:36" x14ac:dyDescent="0.2">
      <c r="A240" s="48" t="s">
        <v>135</v>
      </c>
      <c r="B240" s="48" t="s">
        <v>136</v>
      </c>
      <c r="C240" s="48" t="s">
        <v>137</v>
      </c>
      <c r="G240" s="49">
        <v>43648</v>
      </c>
      <c r="H240" s="49">
        <v>43647</v>
      </c>
      <c r="I240" s="49">
        <v>43654</v>
      </c>
      <c r="J240" s="7">
        <f t="shared" si="97"/>
        <v>0.16789100000000001</v>
      </c>
      <c r="K240" s="7" t="s">
        <v>139</v>
      </c>
      <c r="L240" s="7" t="s">
        <v>139</v>
      </c>
      <c r="M240" s="7">
        <f t="shared" si="99"/>
        <v>0.16789100000000001</v>
      </c>
      <c r="N240" s="7">
        <v>0.16789100000000001</v>
      </c>
      <c r="O240" s="7">
        <v>0</v>
      </c>
      <c r="P240" s="7">
        <v>0</v>
      </c>
      <c r="Q240" s="7">
        <f t="shared" si="100"/>
        <v>0.16789100000000001</v>
      </c>
      <c r="R240" s="7">
        <v>0</v>
      </c>
      <c r="S240" s="7">
        <v>0</v>
      </c>
      <c r="T240" s="7">
        <v>0</v>
      </c>
      <c r="U240" s="7">
        <f t="shared" si="101"/>
        <v>0</v>
      </c>
      <c r="V240" s="7">
        <v>0</v>
      </c>
      <c r="W240" s="7" t="s">
        <v>139</v>
      </c>
      <c r="X240" s="7"/>
      <c r="Y240" s="7"/>
      <c r="Z240" s="7">
        <v>0</v>
      </c>
      <c r="AA240" s="7">
        <v>0</v>
      </c>
      <c r="AB240" s="7" t="s">
        <v>139</v>
      </c>
      <c r="AC240" s="7" t="s">
        <v>139</v>
      </c>
      <c r="AD240" s="7"/>
      <c r="AE240" s="7"/>
      <c r="AF240" s="7"/>
      <c r="AG240" s="56"/>
      <c r="AH240" s="56"/>
      <c r="AI240" s="56"/>
      <c r="AJ240" s="56"/>
    </row>
    <row r="241" spans="1:36" x14ac:dyDescent="0.2">
      <c r="A241" s="48" t="s">
        <v>135</v>
      </c>
      <c r="B241" s="48" t="s">
        <v>136</v>
      </c>
      <c r="C241" s="48" t="s">
        <v>137</v>
      </c>
      <c r="G241" s="49">
        <v>43679</v>
      </c>
      <c r="H241" s="49">
        <v>43678</v>
      </c>
      <c r="I241" s="49">
        <v>43684</v>
      </c>
      <c r="J241" s="7">
        <f t="shared" si="97"/>
        <v>0.15445600000000001</v>
      </c>
      <c r="K241" s="7" t="s">
        <v>139</v>
      </c>
      <c r="L241" s="7" t="s">
        <v>139</v>
      </c>
      <c r="M241" s="7">
        <f t="shared" si="99"/>
        <v>0.15445600000000001</v>
      </c>
      <c r="N241" s="7">
        <v>0.15445600000000001</v>
      </c>
      <c r="O241" s="7">
        <v>0</v>
      </c>
      <c r="P241" s="7">
        <v>0</v>
      </c>
      <c r="Q241" s="7">
        <f t="shared" si="100"/>
        <v>0.15445600000000001</v>
      </c>
      <c r="R241" s="7">
        <v>0</v>
      </c>
      <c r="S241" s="7">
        <v>0</v>
      </c>
      <c r="T241" s="7">
        <v>0</v>
      </c>
      <c r="U241" s="7">
        <f t="shared" si="101"/>
        <v>0</v>
      </c>
      <c r="V241" s="7">
        <v>0</v>
      </c>
      <c r="W241" s="7" t="s">
        <v>139</v>
      </c>
      <c r="X241" s="7"/>
      <c r="Y241" s="7"/>
      <c r="Z241" s="7">
        <v>0</v>
      </c>
      <c r="AA241" s="7">
        <v>0</v>
      </c>
      <c r="AB241" s="7" t="s">
        <v>139</v>
      </c>
      <c r="AC241" s="7" t="s">
        <v>139</v>
      </c>
      <c r="AD241" s="7"/>
      <c r="AE241" s="7"/>
      <c r="AF241" s="7"/>
      <c r="AG241" s="56"/>
      <c r="AH241" s="56"/>
      <c r="AI241" s="56"/>
      <c r="AJ241" s="56"/>
    </row>
    <row r="242" spans="1:36" x14ac:dyDescent="0.2">
      <c r="A242" s="48" t="s">
        <v>135</v>
      </c>
      <c r="B242" s="48" t="s">
        <v>136</v>
      </c>
      <c r="C242" s="48" t="s">
        <v>137</v>
      </c>
      <c r="G242" s="49">
        <v>43712</v>
      </c>
      <c r="H242" s="49">
        <v>43711</v>
      </c>
      <c r="I242" s="49">
        <v>43717</v>
      </c>
      <c r="J242" s="7">
        <f t="shared" si="97"/>
        <v>0.16178600000000001</v>
      </c>
      <c r="K242" s="7" t="s">
        <v>139</v>
      </c>
      <c r="L242" s="7" t="s">
        <v>139</v>
      </c>
      <c r="M242" s="7">
        <f t="shared" si="99"/>
        <v>0.16178600000000001</v>
      </c>
      <c r="N242" s="7">
        <v>0.16178600000000001</v>
      </c>
      <c r="O242" s="7">
        <v>0</v>
      </c>
      <c r="P242" s="7">
        <v>0</v>
      </c>
      <c r="Q242" s="7">
        <f t="shared" si="100"/>
        <v>0.16178600000000001</v>
      </c>
      <c r="R242" s="7">
        <v>0</v>
      </c>
      <c r="S242" s="7">
        <v>0</v>
      </c>
      <c r="T242" s="7">
        <v>0</v>
      </c>
      <c r="U242" s="7">
        <f t="shared" si="101"/>
        <v>0</v>
      </c>
      <c r="V242" s="7">
        <v>0</v>
      </c>
      <c r="W242" s="7" t="s">
        <v>139</v>
      </c>
      <c r="X242" s="7"/>
      <c r="Y242" s="7"/>
      <c r="Z242" s="7">
        <v>0</v>
      </c>
      <c r="AA242" s="7">
        <v>0</v>
      </c>
      <c r="AB242" s="7" t="s">
        <v>139</v>
      </c>
      <c r="AC242" s="7" t="s">
        <v>139</v>
      </c>
      <c r="AD242" s="7"/>
      <c r="AE242" s="7"/>
      <c r="AF242" s="7"/>
      <c r="AG242" s="56"/>
      <c r="AH242" s="56"/>
      <c r="AI242" s="56"/>
      <c r="AJ242" s="56"/>
    </row>
    <row r="243" spans="1:36" x14ac:dyDescent="0.2">
      <c r="A243" s="48" t="s">
        <v>135</v>
      </c>
      <c r="B243" s="48" t="s">
        <v>136</v>
      </c>
      <c r="C243" s="48" t="s">
        <v>137</v>
      </c>
      <c r="G243" s="49">
        <v>43740</v>
      </c>
      <c r="H243" s="49">
        <v>43739</v>
      </c>
      <c r="I243" s="49">
        <v>43745</v>
      </c>
      <c r="J243" s="7">
        <f t="shared" si="97"/>
        <v>0.150509</v>
      </c>
      <c r="K243" s="7" t="s">
        <v>139</v>
      </c>
      <c r="L243" s="7" t="s">
        <v>139</v>
      </c>
      <c r="M243" s="7">
        <f t="shared" si="99"/>
        <v>0.150509</v>
      </c>
      <c r="N243" s="7">
        <v>0.150509</v>
      </c>
      <c r="O243" s="7">
        <v>0</v>
      </c>
      <c r="P243" s="7">
        <v>0</v>
      </c>
      <c r="Q243" s="7">
        <f t="shared" si="100"/>
        <v>0.150509</v>
      </c>
      <c r="R243" s="7">
        <v>0</v>
      </c>
      <c r="S243" s="7">
        <v>0</v>
      </c>
      <c r="T243" s="7">
        <v>0</v>
      </c>
      <c r="U243" s="7">
        <f t="shared" si="101"/>
        <v>0</v>
      </c>
      <c r="V243" s="7">
        <v>0</v>
      </c>
      <c r="W243" s="7" t="s">
        <v>139</v>
      </c>
      <c r="X243" s="7"/>
      <c r="Y243" s="7"/>
      <c r="Z243" s="7">
        <v>0</v>
      </c>
      <c r="AA243" s="7">
        <v>0</v>
      </c>
      <c r="AB243" s="7" t="s">
        <v>139</v>
      </c>
      <c r="AC243" s="7" t="s">
        <v>139</v>
      </c>
      <c r="AD243" s="7"/>
      <c r="AE243" s="7"/>
      <c r="AF243" s="7"/>
      <c r="AG243" s="56"/>
      <c r="AH243" s="56"/>
      <c r="AI243" s="56"/>
      <c r="AJ243" s="56"/>
    </row>
    <row r="244" spans="1:36" x14ac:dyDescent="0.2">
      <c r="A244" s="48" t="s">
        <v>135</v>
      </c>
      <c r="B244" s="48" t="s">
        <v>136</v>
      </c>
      <c r="C244" s="48" t="s">
        <v>137</v>
      </c>
      <c r="G244" s="49">
        <v>43773</v>
      </c>
      <c r="H244" s="49">
        <v>43770</v>
      </c>
      <c r="I244" s="49">
        <v>43776</v>
      </c>
      <c r="J244" s="7">
        <f t="shared" si="97"/>
        <v>0.14660899999999999</v>
      </c>
      <c r="K244" s="7" t="s">
        <v>139</v>
      </c>
      <c r="L244" s="7" t="s">
        <v>139</v>
      </c>
      <c r="M244" s="7">
        <f t="shared" si="99"/>
        <v>0.14660899999999999</v>
      </c>
      <c r="N244" s="7">
        <v>0.14660899999999999</v>
      </c>
      <c r="O244" s="7">
        <v>0</v>
      </c>
      <c r="P244" s="7">
        <v>0</v>
      </c>
      <c r="Q244" s="7">
        <f t="shared" si="100"/>
        <v>0.14660899999999999</v>
      </c>
      <c r="R244" s="7">
        <v>0</v>
      </c>
      <c r="S244" s="7">
        <v>0</v>
      </c>
      <c r="T244" s="7">
        <v>0</v>
      </c>
      <c r="U244" s="7">
        <f t="shared" si="101"/>
        <v>0</v>
      </c>
      <c r="V244" s="7">
        <v>0</v>
      </c>
      <c r="W244" s="7" t="s">
        <v>139</v>
      </c>
      <c r="X244" s="7"/>
      <c r="Y244" s="7"/>
      <c r="Z244" s="7">
        <v>0</v>
      </c>
      <c r="AA244" s="7">
        <v>0</v>
      </c>
      <c r="AB244" s="7" t="s">
        <v>139</v>
      </c>
      <c r="AC244" s="7" t="s">
        <v>139</v>
      </c>
      <c r="AD244" s="7"/>
      <c r="AE244" s="7"/>
      <c r="AF244" s="7"/>
      <c r="AG244" s="56"/>
      <c r="AH244" s="56"/>
      <c r="AI244" s="56"/>
      <c r="AJ244" s="56"/>
    </row>
    <row r="245" spans="1:36" x14ac:dyDescent="0.2">
      <c r="A245" s="48" t="s">
        <v>135</v>
      </c>
      <c r="B245" s="48" t="s">
        <v>136</v>
      </c>
      <c r="C245" s="48" t="s">
        <v>137</v>
      </c>
      <c r="G245" s="49">
        <v>43802</v>
      </c>
      <c r="H245" s="49">
        <v>43801</v>
      </c>
      <c r="I245" s="49">
        <v>43805</v>
      </c>
      <c r="J245" s="7">
        <f t="shared" si="97"/>
        <v>0.13503799999999999</v>
      </c>
      <c r="K245" s="7" t="s">
        <v>139</v>
      </c>
      <c r="L245" s="7" t="s">
        <v>139</v>
      </c>
      <c r="M245" s="7">
        <f t="shared" si="99"/>
        <v>0.13503799999999999</v>
      </c>
      <c r="N245" s="7">
        <v>0.13503799999999999</v>
      </c>
      <c r="O245" s="7">
        <v>0</v>
      </c>
      <c r="P245" s="7">
        <v>0</v>
      </c>
      <c r="Q245" s="7">
        <f t="shared" si="100"/>
        <v>0.13503799999999999</v>
      </c>
      <c r="R245" s="7">
        <v>0</v>
      </c>
      <c r="S245" s="7">
        <v>0</v>
      </c>
      <c r="T245" s="7">
        <v>0</v>
      </c>
      <c r="U245" s="7">
        <f t="shared" si="101"/>
        <v>0</v>
      </c>
      <c r="V245" s="7">
        <v>0</v>
      </c>
      <c r="W245" s="7" t="s">
        <v>139</v>
      </c>
      <c r="X245" s="7"/>
      <c r="Y245" s="7"/>
      <c r="Z245" s="7">
        <v>0</v>
      </c>
      <c r="AA245" s="7">
        <v>0</v>
      </c>
      <c r="AB245" s="7" t="s">
        <v>139</v>
      </c>
      <c r="AC245" s="7" t="s">
        <v>139</v>
      </c>
      <c r="AD245" s="7"/>
      <c r="AE245" s="7"/>
      <c r="AF245" s="7"/>
      <c r="AG245" s="56"/>
      <c r="AH245" s="56"/>
      <c r="AI245" s="56"/>
      <c r="AJ245" s="56"/>
    </row>
    <row r="246" spans="1:36" x14ac:dyDescent="0.2">
      <c r="A246" s="48" t="s">
        <v>135</v>
      </c>
      <c r="B246" s="48" t="s">
        <v>136</v>
      </c>
      <c r="C246" s="48" t="s">
        <v>137</v>
      </c>
      <c r="G246" s="49">
        <v>43822</v>
      </c>
      <c r="H246" s="49">
        <v>43819</v>
      </c>
      <c r="I246" s="49">
        <v>43826</v>
      </c>
      <c r="J246" s="7">
        <f t="shared" si="97"/>
        <v>0.140956</v>
      </c>
      <c r="K246" s="7" t="s">
        <v>139</v>
      </c>
      <c r="L246" s="7" t="s">
        <v>139</v>
      </c>
      <c r="M246" s="7">
        <f t="shared" si="99"/>
        <v>0.140956</v>
      </c>
      <c r="N246" s="7">
        <v>0.132768</v>
      </c>
      <c r="O246" s="7">
        <v>8.1880000000000008E-3</v>
      </c>
      <c r="P246" s="7">
        <v>0</v>
      </c>
      <c r="Q246" s="7">
        <f t="shared" si="100"/>
        <v>0.140956</v>
      </c>
      <c r="R246" s="7">
        <v>0</v>
      </c>
      <c r="S246" s="7">
        <v>0</v>
      </c>
      <c r="T246" s="7">
        <v>0</v>
      </c>
      <c r="U246" s="7">
        <f t="shared" si="101"/>
        <v>0</v>
      </c>
      <c r="V246" s="7">
        <v>0</v>
      </c>
      <c r="W246" s="7" t="s">
        <v>139</v>
      </c>
      <c r="X246" s="7"/>
      <c r="Y246" s="7"/>
      <c r="Z246" s="7">
        <v>0</v>
      </c>
      <c r="AA246" s="7">
        <v>0</v>
      </c>
      <c r="AB246" s="7" t="s">
        <v>139</v>
      </c>
      <c r="AC246" s="7" t="s">
        <v>139</v>
      </c>
      <c r="AD246" s="7"/>
      <c r="AE246" s="7"/>
      <c r="AF246" s="7"/>
      <c r="AG246" s="56"/>
      <c r="AH246" s="56"/>
      <c r="AI246" s="56"/>
      <c r="AJ246" s="56"/>
    </row>
    <row r="247" spans="1:36" x14ac:dyDescent="0.2">
      <c r="A247" s="50" t="s">
        <v>83</v>
      </c>
      <c r="B247" s="51"/>
      <c r="C247" s="51"/>
      <c r="J247" s="52">
        <f>SUM(J235:J246)</f>
        <v>1.9140760000000001</v>
      </c>
      <c r="K247" s="7" t="s">
        <v>139</v>
      </c>
      <c r="L247" s="7" t="s">
        <v>139</v>
      </c>
      <c r="M247" s="52">
        <f t="shared" ref="M247:V247" si="102">SUM(M235:M246)</f>
        <v>1.9140760000000001</v>
      </c>
      <c r="N247" s="52">
        <f t="shared" si="102"/>
        <v>1.905888</v>
      </c>
      <c r="O247" s="52">
        <f t="shared" si="102"/>
        <v>8.1880000000000008E-3</v>
      </c>
      <c r="P247" s="52">
        <f t="shared" si="102"/>
        <v>0</v>
      </c>
      <c r="Q247" s="52">
        <f t="shared" si="102"/>
        <v>1.9140760000000001</v>
      </c>
      <c r="R247" s="52">
        <f t="shared" si="102"/>
        <v>0</v>
      </c>
      <c r="S247" s="52">
        <f t="shared" si="102"/>
        <v>0</v>
      </c>
      <c r="T247" s="52">
        <f t="shared" si="102"/>
        <v>0</v>
      </c>
      <c r="U247" s="52">
        <f t="shared" si="102"/>
        <v>0</v>
      </c>
      <c r="V247" s="52">
        <f t="shared" si="102"/>
        <v>0</v>
      </c>
      <c r="W247" s="7" t="s">
        <v>139</v>
      </c>
      <c r="X247" s="7"/>
      <c r="Y247" s="7"/>
      <c r="Z247" s="52">
        <f>SUM(Z235:Z246)</f>
        <v>0</v>
      </c>
      <c r="AA247" s="52">
        <f>SUM(AA235:AA246)</f>
        <v>0</v>
      </c>
      <c r="AB247" s="7" t="s">
        <v>139</v>
      </c>
      <c r="AC247" s="7" t="s">
        <v>139</v>
      </c>
      <c r="AD247" s="7"/>
      <c r="AE247" s="7"/>
      <c r="AF247" s="7"/>
      <c r="AG247" s="56"/>
      <c r="AH247" s="56"/>
      <c r="AI247" s="56"/>
      <c r="AJ247" s="56"/>
    </row>
    <row r="248" spans="1:36" x14ac:dyDescent="0.2">
      <c r="AG248" s="47"/>
      <c r="AH248" s="47"/>
      <c r="AI248" s="47"/>
      <c r="AJ248" s="47"/>
    </row>
    <row r="249" spans="1:36" ht="63.75" x14ac:dyDescent="0.2">
      <c r="A249" s="53" t="s">
        <v>173</v>
      </c>
      <c r="AG249" s="47"/>
      <c r="AH249" s="47"/>
      <c r="AI249" s="47"/>
      <c r="AJ249" s="47"/>
    </row>
    <row r="250" spans="1:36" x14ac:dyDescent="0.2">
      <c r="A250" t="s">
        <v>174</v>
      </c>
    </row>
    <row r="251" spans="1:36" ht="63.75" x14ac:dyDescent="0.2">
      <c r="A251" s="64" t="s">
        <v>175</v>
      </c>
    </row>
  </sheetData>
  <mergeCells count="3">
    <mergeCell ref="A6:M8"/>
    <mergeCell ref="A10:J10"/>
    <mergeCell ref="K12:M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JPMorgan Chase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Mendes, Michael</dc:creator>
  <cp:lastModifiedBy>David Partain</cp:lastModifiedBy>
  <dcterms:created xsi:type="dcterms:W3CDTF">2020-01-02T22:00:22Z</dcterms:created>
  <dcterms:modified xsi:type="dcterms:W3CDTF">2020-02-12T17:30:05Z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SensitivityLevel">
    <vt:lpwstr>3NS-20</vt:lpwstr>
  </property>
  <property fmtid="{D5CDD505-2E9C-101B-9397-08002B2CF9AE}" pid="3" name="xNTACLog">
    <vt:lpwstr>3NS-20202002121129Adbp2;3NS-20202002121045Scpf1;3NS-20202002121006Scpf1</vt:lpwstr>
  </property>
  <property fmtid="{D5CDD505-2E9C-101B-9397-08002B2CF9AE}" pid="4" name="xNTACLog1">
    <vt:lpwstr>3NS-20202002121006Scpf1;3NS-20202002121045Scpf1;3NS-20202002121129Adbp2</vt:lpwstr>
  </property>
  <property fmtid="{D5CDD505-2E9C-101B-9397-08002B2CF9AE}" pid="5" name="DocumentPath">
    <vt:lpwstr>C:\Users\dbp2\AppData\Local\Microsoft\Windows\Temporary Internet Files\Content.Outlook\FTL2BGYSFlexshares 2019 ICI Primary (All Final).xlsx</vt:lpwstr>
  </property>
</Properties>
</file>